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4 Realisierung\4.13 Einstufungen Wettkampfselektionen\4.13.01 PISTE\02 Homepage\"/>
    </mc:Choice>
  </mc:AlternateContent>
  <xr:revisionPtr revIDLastSave="0" documentId="13_ncr:1_{99788505-FC25-4ED1-B0E1-5D18142E72D5}" xr6:coauthVersionLast="41" xr6:coauthVersionMax="41" xr10:uidLastSave="{00000000-0000-0000-0000-000000000000}"/>
  <bookViews>
    <workbookView xWindow="-28920" yWindow="-1185" windowWidth="29040" windowHeight="15840" activeTab="1" xr2:uid="{00000000-000D-0000-FFFF-FFFF00000000}"/>
  </bookViews>
  <sheets>
    <sheet name="Tabelle1" sheetId="1" r:id="rId1"/>
    <sheet name="Tabelle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8" i="2"/>
  <c r="E8" i="2"/>
  <c r="D19" i="2"/>
  <c r="D20" i="2"/>
  <c r="E20" i="2"/>
  <c r="D24" i="2"/>
  <c r="E24" i="2"/>
  <c r="D26" i="2"/>
  <c r="E26" i="2"/>
  <c r="J24" i="2" l="1"/>
  <c r="F24" i="2"/>
  <c r="G24" i="2"/>
  <c r="H24" i="2"/>
  <c r="I24" i="2"/>
  <c r="F26" i="2" l="1"/>
  <c r="G26" i="2"/>
  <c r="H26" i="2"/>
  <c r="I26" i="2"/>
  <c r="J26" i="2"/>
  <c r="F19" i="2"/>
  <c r="G19" i="2" s="1"/>
  <c r="H19" i="2" s="1"/>
  <c r="I19" i="2" s="1"/>
  <c r="F8" i="2"/>
  <c r="G8" i="2" s="1"/>
  <c r="H8" i="2" s="1"/>
  <c r="I8" i="2" s="1"/>
  <c r="J17" i="1"/>
  <c r="J19" i="1" s="1"/>
  <c r="E19" i="1"/>
  <c r="F19" i="1"/>
  <c r="D17" i="1"/>
  <c r="D19" i="1" s="1"/>
  <c r="E17" i="1"/>
  <c r="F17" i="1"/>
  <c r="G17" i="1"/>
  <c r="G19" i="1" s="1"/>
  <c r="H17" i="1"/>
  <c r="H19" i="1" s="1"/>
  <c r="I17" i="1"/>
  <c r="I19" i="1" s="1"/>
  <c r="E9" i="1"/>
  <c r="F9" i="1" s="1"/>
  <c r="G9" i="1" s="1"/>
  <c r="H9" i="1" s="1"/>
  <c r="I9" i="1" s="1"/>
  <c r="E8" i="1"/>
  <c r="F8" i="1" s="1"/>
  <c r="G8" i="1" s="1"/>
  <c r="H8" i="1" s="1"/>
  <c r="I8" i="1" s="1"/>
  <c r="F20" i="2" l="1"/>
  <c r="G20" i="2" s="1"/>
  <c r="H20" i="2" s="1"/>
  <c r="I20" i="2" s="1"/>
  <c r="F7" i="2"/>
  <c r="G7" i="2" s="1"/>
  <c r="H7" i="2" s="1"/>
  <c r="I7" i="2" s="1"/>
  <c r="D9" i="1"/>
  <c r="D8" i="1"/>
</calcChain>
</file>

<file path=xl/sharedStrings.xml><?xml version="1.0" encoding="utf-8"?>
<sst xmlns="http://schemas.openxmlformats.org/spreadsheetml/2006/main" count="93" uniqueCount="51">
  <si>
    <t>Alter</t>
  </si>
  <si>
    <t>Name</t>
  </si>
  <si>
    <t>Vorname</t>
  </si>
  <si>
    <t>Geburtstag</t>
  </si>
  <si>
    <t>Training</t>
  </si>
  <si>
    <t>Stunden pro Woche</t>
  </si>
  <si>
    <t>Technik</t>
  </si>
  <si>
    <t>Kondition</t>
  </si>
  <si>
    <t>Psyche</t>
  </si>
  <si>
    <t>Wettkampf Prio 1</t>
  </si>
  <si>
    <t>Wettkampf</t>
  </si>
  <si>
    <t>Abschlussprüfungen</t>
  </si>
  <si>
    <t>Lernzeit</t>
  </si>
  <si>
    <t>% Anstellung</t>
  </si>
  <si>
    <t>Beschäftigung</t>
  </si>
  <si>
    <t>Weiterbildung</t>
  </si>
  <si>
    <t>Tage</t>
  </si>
  <si>
    <t>Ausbildung</t>
  </si>
  <si>
    <t>Jahre</t>
  </si>
  <si>
    <t>Disziplin</t>
  </si>
  <si>
    <t>Primärdisziplin</t>
  </si>
  <si>
    <t>Matura</t>
  </si>
  <si>
    <t>WM (Top 8)</t>
  </si>
  <si>
    <t>JEM (Top 3)</t>
  </si>
  <si>
    <t>Semesterprüfungen 2x im Jahr</t>
  </si>
  <si>
    <t>Zielsetzung (Rang/Teilnahme)</t>
  </si>
  <si>
    <t>JWM (Teilnahme)</t>
  </si>
  <si>
    <t>JEM (Top 8)</t>
  </si>
  <si>
    <t>JWC (Top 20)</t>
  </si>
  <si>
    <t>JEM Teilnahme</t>
  </si>
  <si>
    <t>keine</t>
  </si>
  <si>
    <t>Was (Anzahl Tage)</t>
  </si>
  <si>
    <t>Rekrutierung (2)</t>
  </si>
  <si>
    <t>SpS RS (70)</t>
  </si>
  <si>
    <t>WK (100)</t>
  </si>
  <si>
    <t>WK (80)</t>
  </si>
  <si>
    <t>J+S Leiter Gewehr C (6)</t>
  </si>
  <si>
    <t>Autoprüfung (3)</t>
  </si>
  <si>
    <t>J+S Leiter Gewehr B (12)</t>
  </si>
  <si>
    <t>…</t>
  </si>
  <si>
    <t>Meine Vision</t>
  </si>
  <si>
    <t>Militärdienst</t>
  </si>
  <si>
    <t>Armee</t>
  </si>
  <si>
    <t>OS (Top 3)</t>
  </si>
  <si>
    <t>Master Informatik</t>
  </si>
  <si>
    <t>Trainerausbildung</t>
  </si>
  <si>
    <t>Total Stunden pro Woche</t>
  </si>
  <si>
    <t>Anzahl Stundenwoche gemäss Arbeitgeber bei 100%</t>
  </si>
  <si>
    <t>wichtige Termine
(Abschlussprüfungen, etc.)</t>
  </si>
  <si>
    <t>S C H L Ü S S E L S T E L L E N  &gt;  T o D o</t>
  </si>
  <si>
    <t>Grossanlässe
Zielwettkampf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</si>
</sst>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0" xfId="0" applyFont="1"/>
    <xf numFmtId="0" fontId="2" fillId="4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2" borderId="2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164534</xdr:colOff>
      <xdr:row>11</xdr:row>
      <xdr:rowOff>504090</xdr:rowOff>
    </xdr:from>
    <xdr:to>
      <xdr:col>9</xdr:col>
      <xdr:colOff>1102001</xdr:colOff>
      <xdr:row>18</xdr:row>
      <xdr:rowOff>8282</xdr:rowOff>
    </xdr:to>
    <xdr:sp macro="" textlink="">
      <xdr:nvSpPr>
        <xdr:cNvPr id="4" name="Gewitterblitz 3">
          <a:extLst>
            <a:ext uri="{FF2B5EF4-FFF2-40B4-BE49-F238E27FC236}">
              <a16:creationId xmlns:a16="http://schemas.microsoft.com/office/drawing/2014/main" id="{ADCAFB89-0499-4953-8E24-8568585593F0}"/>
            </a:ext>
          </a:extLst>
        </xdr:cNvPr>
        <xdr:cNvSpPr/>
      </xdr:nvSpPr>
      <xdr:spPr>
        <a:xfrm rot="20692512">
          <a:off x="13213784" y="4191626"/>
          <a:ext cx="937467" cy="1273120"/>
        </a:xfrm>
        <a:prstGeom prst="lightningBol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opLeftCell="A10" workbookViewId="0">
      <selection activeCell="B19" sqref="B19"/>
    </sheetView>
  </sheetViews>
  <sheetFormatPr baseColWidth="10" defaultRowHeight="14.4" x14ac:dyDescent="0.3"/>
  <cols>
    <col min="1" max="1" width="3.5546875" bestFit="1" customWidth="1"/>
    <col min="2" max="2" width="23.109375" bestFit="1" customWidth="1"/>
    <col min="3" max="3" width="24.88671875" bestFit="1" customWidth="1"/>
    <col min="4" max="5" width="20.6640625" customWidth="1"/>
    <col min="6" max="8" width="25.5546875" bestFit="1" customWidth="1"/>
    <col min="9" max="9" width="20.6640625" customWidth="1"/>
    <col min="10" max="10" width="20.33203125" bestFit="1" customWidth="1"/>
  </cols>
  <sheetData>
    <row r="1" spans="1:10" x14ac:dyDescent="0.3">
      <c r="B1" t="s">
        <v>1</v>
      </c>
    </row>
    <row r="2" spans="1:10" x14ac:dyDescent="0.3">
      <c r="B2" t="s">
        <v>2</v>
      </c>
    </row>
    <row r="3" spans="1:10" x14ac:dyDescent="0.3">
      <c r="B3" t="s">
        <v>3</v>
      </c>
      <c r="C3" s="1">
        <v>36998</v>
      </c>
    </row>
    <row r="4" spans="1:10" x14ac:dyDescent="0.3">
      <c r="B4" t="s">
        <v>19</v>
      </c>
    </row>
    <row r="5" spans="1:10" x14ac:dyDescent="0.3">
      <c r="B5" t="s">
        <v>20</v>
      </c>
    </row>
    <row r="7" spans="1:10" x14ac:dyDescent="0.3">
      <c r="J7" t="s">
        <v>40</v>
      </c>
    </row>
    <row r="8" spans="1:10" x14ac:dyDescent="0.3">
      <c r="D8" s="3">
        <f ca="1">E8-1</f>
        <v>2018</v>
      </c>
      <c r="E8" s="3">
        <f ca="1">YEAR(TODAY())</f>
        <v>2019</v>
      </c>
      <c r="F8" s="3">
        <f ca="1">E8+1</f>
        <v>2020</v>
      </c>
      <c r="G8" s="3">
        <f t="shared" ref="G8:I8" ca="1" si="0">F8+1</f>
        <v>2021</v>
      </c>
      <c r="H8" s="3">
        <f t="shared" ca="1" si="0"/>
        <v>2022</v>
      </c>
      <c r="I8" s="10">
        <f t="shared" ca="1" si="0"/>
        <v>2023</v>
      </c>
      <c r="J8" s="2" t="s">
        <v>39</v>
      </c>
    </row>
    <row r="9" spans="1:10" x14ac:dyDescent="0.3">
      <c r="B9" s="2" t="s">
        <v>0</v>
      </c>
      <c r="C9" s="2" t="s">
        <v>18</v>
      </c>
      <c r="D9" s="3">
        <f ca="1">E9-1</f>
        <v>17</v>
      </c>
      <c r="E9" s="9">
        <f ca="1">YEAR(TODAY())-YEAR(C3)</f>
        <v>18</v>
      </c>
      <c r="F9" s="9">
        <f ca="1">E9+1</f>
        <v>19</v>
      </c>
      <c r="G9" s="9">
        <f t="shared" ref="G9:I9" ca="1" si="1">F9+1</f>
        <v>20</v>
      </c>
      <c r="H9" s="9">
        <f t="shared" ca="1" si="1"/>
        <v>21</v>
      </c>
      <c r="I9" s="11">
        <f t="shared" ca="1" si="1"/>
        <v>22</v>
      </c>
      <c r="J9" s="2" t="s">
        <v>39</v>
      </c>
    </row>
    <row r="10" spans="1:10" ht="57.6" customHeight="1" x14ac:dyDescent="0.3">
      <c r="A10" s="5" t="s">
        <v>10</v>
      </c>
      <c r="B10" s="6" t="s">
        <v>9</v>
      </c>
      <c r="C10" s="6" t="s">
        <v>25</v>
      </c>
      <c r="D10" s="4" t="s">
        <v>29</v>
      </c>
      <c r="E10" s="4" t="s">
        <v>26</v>
      </c>
      <c r="F10" s="4" t="s">
        <v>27</v>
      </c>
      <c r="G10" s="4" t="s">
        <v>28</v>
      </c>
      <c r="H10" s="4" t="s">
        <v>23</v>
      </c>
      <c r="I10" s="12" t="s">
        <v>22</v>
      </c>
      <c r="J10" s="4" t="s">
        <v>43</v>
      </c>
    </row>
    <row r="11" spans="1:10" ht="33.6" customHeight="1" x14ac:dyDescent="0.3">
      <c r="A11" s="29" t="s">
        <v>4</v>
      </c>
      <c r="B11" s="7" t="s">
        <v>6</v>
      </c>
      <c r="C11" s="7" t="s">
        <v>5</v>
      </c>
      <c r="D11" s="4">
        <v>10</v>
      </c>
      <c r="E11" s="4">
        <v>10</v>
      </c>
      <c r="F11" s="4">
        <v>10</v>
      </c>
      <c r="G11" s="4">
        <v>12</v>
      </c>
      <c r="H11" s="4">
        <v>12</v>
      </c>
      <c r="I11" s="12">
        <v>15</v>
      </c>
      <c r="J11" s="4">
        <v>20</v>
      </c>
    </row>
    <row r="12" spans="1:10" ht="33.6" customHeight="1" x14ac:dyDescent="0.3">
      <c r="A12" s="29"/>
      <c r="B12" s="7" t="s">
        <v>7</v>
      </c>
      <c r="C12" s="7" t="s">
        <v>5</v>
      </c>
      <c r="D12" s="4">
        <v>1</v>
      </c>
      <c r="E12" s="4">
        <v>2</v>
      </c>
      <c r="F12" s="4">
        <v>3</v>
      </c>
      <c r="G12" s="4">
        <v>3</v>
      </c>
      <c r="H12" s="4">
        <v>4</v>
      </c>
      <c r="I12" s="12">
        <v>4</v>
      </c>
      <c r="J12" s="4">
        <v>6</v>
      </c>
    </row>
    <row r="13" spans="1:10" ht="33.6" customHeight="1" x14ac:dyDescent="0.3">
      <c r="A13" s="29"/>
      <c r="B13" s="7" t="s">
        <v>8</v>
      </c>
      <c r="C13" s="7" t="s">
        <v>5</v>
      </c>
      <c r="D13" s="4">
        <v>0.5</v>
      </c>
      <c r="E13" s="4">
        <v>0.5</v>
      </c>
      <c r="F13" s="4">
        <v>0.5</v>
      </c>
      <c r="G13" s="4">
        <v>1</v>
      </c>
      <c r="H13" s="4">
        <v>1</v>
      </c>
      <c r="I13" s="12">
        <v>1</v>
      </c>
      <c r="J13" s="4">
        <v>2</v>
      </c>
    </row>
    <row r="14" spans="1:10" ht="33.6" customHeight="1" x14ac:dyDescent="0.3">
      <c r="A14" s="30" t="s">
        <v>17</v>
      </c>
      <c r="B14" s="7" t="s">
        <v>11</v>
      </c>
      <c r="C14" s="7"/>
      <c r="D14" s="4"/>
      <c r="E14" s="4" t="s">
        <v>21</v>
      </c>
      <c r="F14" s="4" t="s">
        <v>24</v>
      </c>
      <c r="G14" s="4" t="s">
        <v>24</v>
      </c>
      <c r="H14" s="4" t="s">
        <v>24</v>
      </c>
      <c r="I14" s="12" t="s">
        <v>11</v>
      </c>
      <c r="J14" s="4" t="s">
        <v>44</v>
      </c>
    </row>
    <row r="15" spans="1:10" ht="33.6" customHeight="1" x14ac:dyDescent="0.3">
      <c r="A15" s="30"/>
      <c r="B15" s="7" t="s">
        <v>12</v>
      </c>
      <c r="C15" s="7" t="s">
        <v>5</v>
      </c>
      <c r="D15" s="4">
        <v>2</v>
      </c>
      <c r="E15" s="4">
        <v>10</v>
      </c>
      <c r="F15" s="4">
        <v>10</v>
      </c>
      <c r="G15" s="4">
        <v>10</v>
      </c>
      <c r="H15" s="4">
        <v>10</v>
      </c>
      <c r="I15" s="12">
        <v>15</v>
      </c>
      <c r="J15" s="4"/>
    </row>
    <row r="16" spans="1:10" ht="33.6" customHeight="1" x14ac:dyDescent="0.3">
      <c r="A16" s="30"/>
      <c r="B16" s="7" t="s">
        <v>14</v>
      </c>
      <c r="C16" s="7" t="s">
        <v>13</v>
      </c>
      <c r="D16" s="4">
        <v>10</v>
      </c>
      <c r="E16" s="4">
        <v>10</v>
      </c>
      <c r="F16" s="4">
        <v>20</v>
      </c>
      <c r="G16" s="4">
        <v>20</v>
      </c>
      <c r="H16" s="4">
        <v>30</v>
      </c>
      <c r="I16" s="12">
        <v>40</v>
      </c>
      <c r="J16" s="4">
        <v>20</v>
      </c>
    </row>
    <row r="17" spans="1:10" ht="33.6" customHeight="1" x14ac:dyDescent="0.3">
      <c r="A17" s="30"/>
      <c r="B17" s="7"/>
      <c r="C17" s="7"/>
      <c r="D17" s="4">
        <f t="shared" ref="D17:H17" si="2">(42/100)*D16</f>
        <v>4.2</v>
      </c>
      <c r="E17" s="4">
        <f t="shared" si="2"/>
        <v>4.2</v>
      </c>
      <c r="F17" s="4">
        <f t="shared" si="2"/>
        <v>8.4</v>
      </c>
      <c r="G17" s="4">
        <f t="shared" si="2"/>
        <v>8.4</v>
      </c>
      <c r="H17" s="4">
        <f t="shared" si="2"/>
        <v>12.6</v>
      </c>
      <c r="I17" s="12">
        <f>(42/100)*I16</f>
        <v>16.8</v>
      </c>
      <c r="J17" s="4">
        <f>(42/100)*J16</f>
        <v>8.4</v>
      </c>
    </row>
    <row r="18" spans="1:10" ht="33.6" customHeight="1" x14ac:dyDescent="0.3">
      <c r="A18" s="30"/>
      <c r="B18" s="7" t="s">
        <v>15</v>
      </c>
      <c r="C18" s="7" t="s">
        <v>16</v>
      </c>
      <c r="D18" s="4" t="s">
        <v>30</v>
      </c>
      <c r="E18" s="4" t="s">
        <v>36</v>
      </c>
      <c r="F18" s="4" t="s">
        <v>37</v>
      </c>
      <c r="G18" s="4" t="s">
        <v>38</v>
      </c>
      <c r="H18" s="4"/>
      <c r="I18" s="12"/>
      <c r="J18" s="4" t="s">
        <v>45</v>
      </c>
    </row>
    <row r="19" spans="1:10" ht="33.6" customHeight="1" x14ac:dyDescent="0.3">
      <c r="A19" s="30"/>
      <c r="B19" s="8" t="s">
        <v>46</v>
      </c>
      <c r="C19" s="4"/>
      <c r="D19" s="4">
        <f>SUM(D11:D13,D15,D17)</f>
        <v>17.7</v>
      </c>
      <c r="E19" s="4">
        <f t="shared" ref="E19:I19" si="3">SUM(E11:E13,E15,E17)</f>
        <v>26.7</v>
      </c>
      <c r="F19" s="4">
        <f t="shared" si="3"/>
        <v>31.9</v>
      </c>
      <c r="G19" s="4">
        <f t="shared" si="3"/>
        <v>34.4</v>
      </c>
      <c r="H19" s="4">
        <f t="shared" si="3"/>
        <v>39.6</v>
      </c>
      <c r="I19" s="12">
        <f t="shared" si="3"/>
        <v>51.8</v>
      </c>
      <c r="J19" s="4">
        <f>SUM(J11:J13,J15,J17)</f>
        <v>36.4</v>
      </c>
    </row>
    <row r="20" spans="1:10" ht="34.200000000000003" x14ac:dyDescent="0.3">
      <c r="A20" s="13" t="s">
        <v>42</v>
      </c>
      <c r="B20" s="8" t="s">
        <v>41</v>
      </c>
      <c r="C20" s="7" t="s">
        <v>31</v>
      </c>
      <c r="D20" s="2"/>
      <c r="E20" s="2"/>
      <c r="F20" s="2" t="s">
        <v>32</v>
      </c>
      <c r="G20" s="2" t="s">
        <v>33</v>
      </c>
      <c r="H20" s="2" t="s">
        <v>35</v>
      </c>
      <c r="I20" s="2" t="s">
        <v>34</v>
      </c>
      <c r="J20" s="4"/>
    </row>
  </sheetData>
  <mergeCells count="2">
    <mergeCell ref="A11:A13"/>
    <mergeCell ref="A14:A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view="pageBreakPreview" zoomScale="60" zoomScaleNormal="70" zoomScalePageLayoutView="55" workbookViewId="0">
      <selection activeCell="M10" sqref="M10"/>
    </sheetView>
  </sheetViews>
  <sheetFormatPr baseColWidth="10" defaultRowHeight="14.4" x14ac:dyDescent="0.3"/>
  <cols>
    <col min="1" max="1" width="3.5546875" bestFit="1" customWidth="1"/>
    <col min="2" max="2" width="23.6640625" customWidth="1"/>
    <col min="3" max="3" width="29.33203125" bestFit="1" customWidth="1"/>
    <col min="4" max="5" width="20.6640625" customWidth="1"/>
    <col min="6" max="8" width="25.5546875" bestFit="1" customWidth="1"/>
    <col min="9" max="9" width="20.6640625" customWidth="1"/>
    <col min="10" max="10" width="20.33203125" bestFit="1" customWidth="1"/>
  </cols>
  <sheetData>
    <row r="1" spans="1:10" ht="19.95" customHeight="1" x14ac:dyDescent="0.3">
      <c r="B1" s="20" t="s">
        <v>1</v>
      </c>
      <c r="C1" s="34"/>
      <c r="D1" s="34"/>
      <c r="F1" s="33" t="s">
        <v>47</v>
      </c>
      <c r="G1" s="33"/>
      <c r="H1" s="21"/>
    </row>
    <row r="2" spans="1:10" ht="19.95" customHeight="1" x14ac:dyDescent="0.3">
      <c r="B2" s="20" t="s">
        <v>2</v>
      </c>
      <c r="C2" s="34"/>
      <c r="D2" s="34"/>
    </row>
    <row r="3" spans="1:10" ht="19.95" customHeight="1" x14ac:dyDescent="0.3">
      <c r="B3" s="20" t="s">
        <v>3</v>
      </c>
      <c r="C3" s="34"/>
      <c r="D3" s="34"/>
      <c r="F3" s="26"/>
      <c r="G3" s="25"/>
      <c r="H3" s="25"/>
    </row>
    <row r="4" spans="1:10" ht="19.95" customHeight="1" x14ac:dyDescent="0.3">
      <c r="B4" s="20" t="s">
        <v>19</v>
      </c>
      <c r="C4" s="34"/>
      <c r="D4" s="34"/>
      <c r="F4" s="20" t="s">
        <v>20</v>
      </c>
      <c r="G4" s="34"/>
      <c r="H4" s="34"/>
    </row>
    <row r="5" spans="1:10" ht="19.95" customHeight="1" x14ac:dyDescent="0.3">
      <c r="B5" s="20"/>
      <c r="C5" s="28"/>
      <c r="D5" s="28"/>
      <c r="F5" s="20"/>
      <c r="G5" s="28"/>
      <c r="H5" s="28"/>
    </row>
    <row r="6" spans="1:10" x14ac:dyDescent="0.3">
      <c r="J6" s="18" t="s">
        <v>40</v>
      </c>
    </row>
    <row r="7" spans="1:10" x14ac:dyDescent="0.3">
      <c r="A7" s="2"/>
      <c r="B7" s="2"/>
      <c r="C7" s="2"/>
      <c r="D7" s="3">
        <f>E7-1</f>
        <v>2019</v>
      </c>
      <c r="E7" s="3">
        <v>2020</v>
      </c>
      <c r="F7" s="3">
        <f>E7+1</f>
        <v>2021</v>
      </c>
      <c r="G7" s="3">
        <f t="shared" ref="G7:I7" si="0">F7+1</f>
        <v>2022</v>
      </c>
      <c r="H7" s="3">
        <f t="shared" si="0"/>
        <v>2023</v>
      </c>
      <c r="I7" s="3">
        <f t="shared" si="0"/>
        <v>2024</v>
      </c>
      <c r="J7" s="2" t="s">
        <v>39</v>
      </c>
    </row>
    <row r="8" spans="1:10" x14ac:dyDescent="0.3">
      <c r="A8" s="2"/>
      <c r="B8" s="2" t="s">
        <v>0</v>
      </c>
      <c r="C8" s="2" t="s">
        <v>18</v>
      </c>
      <c r="D8" s="14" t="str">
        <f>IF(C3&lt;&gt;"",E8-1,"")</f>
        <v/>
      </c>
      <c r="E8" s="15" t="str">
        <f ca="1">IF(C3&lt;&gt;"",YEAR(TODAY())-YEAR(C3),"")</f>
        <v/>
      </c>
      <c r="F8" s="15" t="str">
        <f ca="1">IF(E8&lt;&gt;"",E8+1,"")</f>
        <v/>
      </c>
      <c r="G8" s="15" t="str">
        <f t="shared" ref="G8:I8" ca="1" si="1">IF(F8&lt;&gt;"",F8+1,"")</f>
        <v/>
      </c>
      <c r="H8" s="15" t="str">
        <f t="shared" ca="1" si="1"/>
        <v/>
      </c>
      <c r="I8" s="15" t="str">
        <f t="shared" ca="1" si="1"/>
        <v/>
      </c>
      <c r="J8" s="2" t="s">
        <v>39</v>
      </c>
    </row>
    <row r="9" spans="1:10" ht="62.4" customHeight="1" x14ac:dyDescent="0.3">
      <c r="A9" s="19" t="s">
        <v>10</v>
      </c>
      <c r="B9" s="27" t="s">
        <v>50</v>
      </c>
      <c r="C9" s="6" t="s">
        <v>25</v>
      </c>
      <c r="D9" s="4"/>
      <c r="E9" s="4"/>
      <c r="F9" s="4"/>
      <c r="G9" s="4"/>
      <c r="H9" s="4"/>
      <c r="I9" s="4"/>
      <c r="J9" s="4"/>
    </row>
    <row r="10" spans="1:10" ht="30.6" customHeight="1" x14ac:dyDescent="0.3">
      <c r="A10" s="31" t="s">
        <v>4</v>
      </c>
      <c r="B10" s="7" t="s">
        <v>6</v>
      </c>
      <c r="C10" s="7" t="s">
        <v>5</v>
      </c>
      <c r="D10" s="4"/>
      <c r="E10" s="4"/>
      <c r="F10" s="4"/>
      <c r="G10" s="4"/>
      <c r="H10" s="4"/>
      <c r="I10" s="4"/>
      <c r="J10" s="4"/>
    </row>
    <row r="11" spans="1:10" ht="30.6" customHeight="1" x14ac:dyDescent="0.3">
      <c r="A11" s="31"/>
      <c r="B11" s="7" t="s">
        <v>7</v>
      </c>
      <c r="C11" s="7" t="s">
        <v>5</v>
      </c>
      <c r="D11" s="4"/>
      <c r="E11" s="4"/>
      <c r="F11" s="4"/>
      <c r="G11" s="4"/>
      <c r="H11" s="4"/>
      <c r="I11" s="4"/>
      <c r="J11" s="4"/>
    </row>
    <row r="12" spans="1:10" ht="30.6" customHeight="1" x14ac:dyDescent="0.3">
      <c r="A12" s="31"/>
      <c r="B12" s="7" t="s">
        <v>8</v>
      </c>
      <c r="C12" s="7" t="s">
        <v>5</v>
      </c>
      <c r="D12" s="4"/>
      <c r="E12" s="4"/>
      <c r="F12" s="4"/>
      <c r="G12" s="4"/>
      <c r="H12" s="4"/>
      <c r="I12" s="4"/>
      <c r="J12" s="4"/>
    </row>
    <row r="13" spans="1:10" ht="15" thickBot="1" x14ac:dyDescent="0.35">
      <c r="B13" s="23"/>
      <c r="C13" s="23"/>
      <c r="D13" s="24"/>
      <c r="E13" s="24"/>
      <c r="F13" s="24"/>
      <c r="G13" s="24"/>
      <c r="H13" s="24"/>
      <c r="I13" s="24"/>
      <c r="J13" s="24"/>
    </row>
    <row r="14" spans="1:10" ht="15" customHeight="1" x14ac:dyDescent="0.3">
      <c r="A14" s="35" t="s">
        <v>49</v>
      </c>
      <c r="B14" s="36"/>
      <c r="C14" s="37"/>
      <c r="D14" s="35"/>
      <c r="E14" s="36"/>
      <c r="F14" s="36"/>
      <c r="G14" s="36"/>
      <c r="H14" s="36"/>
      <c r="I14" s="36"/>
      <c r="J14" s="37"/>
    </row>
    <row r="15" spans="1:10" ht="15" customHeight="1" x14ac:dyDescent="0.3">
      <c r="A15" s="38"/>
      <c r="B15" s="39"/>
      <c r="C15" s="40"/>
      <c r="D15" s="38"/>
      <c r="E15" s="39"/>
      <c r="F15" s="39"/>
      <c r="G15" s="39"/>
      <c r="H15" s="39"/>
      <c r="I15" s="39"/>
      <c r="J15" s="40"/>
    </row>
    <row r="16" spans="1:10" ht="15" customHeight="1" thickBot="1" x14ac:dyDescent="0.35">
      <c r="A16" s="41"/>
      <c r="B16" s="42"/>
      <c r="C16" s="43"/>
      <c r="D16" s="41"/>
      <c r="E16" s="42"/>
      <c r="F16" s="42"/>
      <c r="G16" s="42"/>
      <c r="H16" s="42"/>
      <c r="I16" s="42"/>
      <c r="J16" s="43"/>
    </row>
    <row r="17" spans="1:10" x14ac:dyDescent="0.3">
      <c r="B17" s="23"/>
      <c r="C17" s="23"/>
      <c r="D17" s="24"/>
      <c r="E17" s="24"/>
      <c r="F17" s="24"/>
      <c r="G17" s="24"/>
      <c r="H17" s="24"/>
      <c r="I17" s="24"/>
      <c r="J17" s="24"/>
    </row>
    <row r="18" spans="1:10" x14ac:dyDescent="0.3">
      <c r="J18" s="18" t="s">
        <v>40</v>
      </c>
    </row>
    <row r="19" spans="1:10" x14ac:dyDescent="0.3">
      <c r="A19" s="2"/>
      <c r="B19" s="2"/>
      <c r="C19" s="2"/>
      <c r="D19" s="3">
        <f>E19-1</f>
        <v>2019</v>
      </c>
      <c r="E19" s="3">
        <v>2020</v>
      </c>
      <c r="F19" s="3">
        <f>E19+1</f>
        <v>2021</v>
      </c>
      <c r="G19" s="3">
        <f t="shared" ref="G19:I19" si="2">F19+1</f>
        <v>2022</v>
      </c>
      <c r="H19" s="3">
        <f t="shared" si="2"/>
        <v>2023</v>
      </c>
      <c r="I19" s="3">
        <f t="shared" si="2"/>
        <v>2024</v>
      </c>
      <c r="J19" s="2" t="s">
        <v>39</v>
      </c>
    </row>
    <row r="20" spans="1:10" x14ac:dyDescent="0.3">
      <c r="A20" s="2"/>
      <c r="B20" s="2" t="s">
        <v>0</v>
      </c>
      <c r="C20" s="2" t="s">
        <v>18</v>
      </c>
      <c r="D20" s="14" t="str">
        <f>IF(C3&lt;&gt;"",E20-1,"")</f>
        <v/>
      </c>
      <c r="E20" s="15" t="str">
        <f ca="1">IF(C3&lt;&gt;"",YEAR(TODAY())-YEAR(C3),"")</f>
        <v/>
      </c>
      <c r="F20" s="15" t="str">
        <f ca="1">IF(E20&lt;&gt;"",E20+1,"")</f>
        <v/>
      </c>
      <c r="G20" s="15" t="str">
        <f t="shared" ref="G20:I20" ca="1" si="3">IF(F20&lt;&gt;"",F20+1,"")</f>
        <v/>
      </c>
      <c r="H20" s="15" t="str">
        <f t="shared" ca="1" si="3"/>
        <v/>
      </c>
      <c r="I20" s="15" t="str">
        <f t="shared" ca="1" si="3"/>
        <v/>
      </c>
      <c r="J20" s="2" t="s">
        <v>39</v>
      </c>
    </row>
    <row r="21" spans="1:10" ht="52.2" customHeight="1" x14ac:dyDescent="0.3">
      <c r="A21" s="32" t="s">
        <v>17</v>
      </c>
      <c r="B21" s="22" t="s">
        <v>48</v>
      </c>
      <c r="C21" s="7"/>
      <c r="D21" s="4"/>
      <c r="E21" s="4"/>
      <c r="F21" s="4"/>
      <c r="G21" s="4"/>
      <c r="H21" s="4"/>
      <c r="I21" s="4"/>
      <c r="J21" s="4"/>
    </row>
    <row r="22" spans="1:10" ht="40.200000000000003" customHeight="1" x14ac:dyDescent="0.3">
      <c r="A22" s="32"/>
      <c r="B22" s="7" t="s">
        <v>12</v>
      </c>
      <c r="C22" s="7" t="s">
        <v>5</v>
      </c>
      <c r="D22" s="4"/>
      <c r="E22" s="4"/>
      <c r="F22" s="4"/>
      <c r="G22" s="4"/>
      <c r="H22" s="4"/>
      <c r="I22" s="4"/>
      <c r="J22" s="4"/>
    </row>
    <row r="23" spans="1:10" ht="40.200000000000003" customHeight="1" x14ac:dyDescent="0.3">
      <c r="A23" s="32"/>
      <c r="B23" s="7" t="s">
        <v>14</v>
      </c>
      <c r="C23" s="7" t="s">
        <v>13</v>
      </c>
      <c r="D23" s="4"/>
      <c r="E23" s="4"/>
      <c r="F23" s="4"/>
      <c r="G23" s="4"/>
      <c r="H23" s="4"/>
      <c r="I23" s="4"/>
      <c r="J23" s="4"/>
    </row>
    <row r="24" spans="1:10" ht="40.200000000000003" customHeight="1" x14ac:dyDescent="0.3">
      <c r="A24" s="32"/>
      <c r="B24" s="7"/>
      <c r="C24" s="7"/>
      <c r="D24" s="16" t="str">
        <f>IF(D23&lt;&gt;"",($H$1/100)*D23,"")</f>
        <v/>
      </c>
      <c r="E24" s="16" t="str">
        <f t="shared" ref="E24:I24" si="4">IF(E23&lt;&gt;"",($H$1/100)*E23,"")</f>
        <v/>
      </c>
      <c r="F24" s="16" t="str">
        <f t="shared" si="4"/>
        <v/>
      </c>
      <c r="G24" s="16" t="str">
        <f t="shared" si="4"/>
        <v/>
      </c>
      <c r="H24" s="16" t="str">
        <f t="shared" si="4"/>
        <v/>
      </c>
      <c r="I24" s="16" t="str">
        <f t="shared" si="4"/>
        <v/>
      </c>
      <c r="J24" s="16" t="str">
        <f>IF(J23&lt;&gt;"",($H$1/100)*J23,"")</f>
        <v/>
      </c>
    </row>
    <row r="25" spans="1:10" ht="40.200000000000003" customHeight="1" x14ac:dyDescent="0.3">
      <c r="A25" s="32"/>
      <c r="B25" s="7" t="s">
        <v>15</v>
      </c>
      <c r="C25" s="7" t="s">
        <v>16</v>
      </c>
      <c r="D25" s="4"/>
      <c r="E25" s="4"/>
      <c r="F25" s="4"/>
      <c r="G25" s="4"/>
      <c r="H25" s="4"/>
      <c r="I25" s="4"/>
      <c r="J25" s="4"/>
    </row>
    <row r="26" spans="1:10" ht="40.200000000000003" customHeight="1" x14ac:dyDescent="0.3">
      <c r="A26" s="32"/>
      <c r="B26" s="8" t="s">
        <v>46</v>
      </c>
      <c r="C26" s="4"/>
      <c r="D26" s="16" t="str">
        <f t="shared" ref="D26:J26" si="5">IF(D25&lt;&gt;"",SUM(D10:D12,D22,D24),"")</f>
        <v/>
      </c>
      <c r="E26" s="16" t="str">
        <f t="shared" si="5"/>
        <v/>
      </c>
      <c r="F26" s="16" t="str">
        <f t="shared" si="5"/>
        <v/>
      </c>
      <c r="G26" s="16" t="str">
        <f t="shared" si="5"/>
        <v/>
      </c>
      <c r="H26" s="16" t="str">
        <f t="shared" si="5"/>
        <v/>
      </c>
      <c r="I26" s="16" t="str">
        <f t="shared" si="5"/>
        <v/>
      </c>
      <c r="J26" s="16" t="str">
        <f t="shared" si="5"/>
        <v/>
      </c>
    </row>
    <row r="27" spans="1:10" ht="40.200000000000003" customHeight="1" x14ac:dyDescent="0.3">
      <c r="A27" s="17" t="s">
        <v>42</v>
      </c>
      <c r="B27" s="8" t="s">
        <v>41</v>
      </c>
      <c r="C27" s="7" t="s">
        <v>31</v>
      </c>
      <c r="D27" s="2"/>
      <c r="E27" s="2"/>
      <c r="F27" s="2"/>
      <c r="G27" s="2"/>
      <c r="H27" s="2"/>
      <c r="I27" s="2"/>
      <c r="J27" s="4"/>
    </row>
  </sheetData>
  <mergeCells count="10">
    <mergeCell ref="A10:A12"/>
    <mergeCell ref="A21:A26"/>
    <mergeCell ref="F1:G1"/>
    <mergeCell ref="C1:D1"/>
    <mergeCell ref="C2:D2"/>
    <mergeCell ref="C3:D3"/>
    <mergeCell ref="C4:D4"/>
    <mergeCell ref="G4:H4"/>
    <mergeCell ref="A14:C16"/>
    <mergeCell ref="D14:J16"/>
  </mergeCells>
  <pageMargins left="0.7" right="0.7" top="0.78740157499999996" bottom="0.78740157499999996" header="0.3" footer="0.3"/>
  <pageSetup paperSize="9" scale="60" orientation="landscape" r:id="rId1"/>
  <headerFooter>
    <oddHeader>&amp;LSCHWEIZER 
SCHIESSSPORTVERBAND&amp;C&amp;"-,Fett"&amp;25ASPIRANTEN - KAPLA&amp;RPISTE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Tartaruga</dc:creator>
  <cp:lastModifiedBy>Oriana Scheuss</cp:lastModifiedBy>
  <cp:lastPrinted>2019-12-17T10:53:22Z</cp:lastPrinted>
  <dcterms:created xsi:type="dcterms:W3CDTF">2018-05-21T13:22:47Z</dcterms:created>
  <dcterms:modified xsi:type="dcterms:W3CDTF">2019-12-17T14:24:29Z</dcterms:modified>
</cp:coreProperties>
</file>