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0" yWindow="0" windowWidth="23040" windowHeight="8805"/>
  </bookViews>
  <sheets>
    <sheet name="2022" sheetId="1" r:id="rId1"/>
  </sheets>
  <definedNames>
    <definedName name="_xlnm.Print_Area" localSheetId="0">'2022'!$B$1:$O$66</definedName>
  </definedNames>
  <calcPr calcId="145621"/>
</workbook>
</file>

<file path=xl/calcChain.xml><?xml version="1.0" encoding="utf-8"?>
<calcChain xmlns="http://schemas.openxmlformats.org/spreadsheetml/2006/main">
  <c r="L36" i="1" l="1"/>
  <c r="M32" i="1"/>
  <c r="K36" i="1"/>
  <c r="M23" i="1"/>
  <c r="L27" i="1"/>
  <c r="K27" i="1"/>
  <c r="J32" i="1"/>
  <c r="J23" i="1"/>
  <c r="H32" i="1"/>
  <c r="H23" i="1"/>
  <c r="L18" i="1"/>
  <c r="K18" i="1"/>
  <c r="M14" i="1"/>
  <c r="J14" i="1"/>
  <c r="H14" i="1"/>
  <c r="I36" i="1" l="1"/>
  <c r="L32" i="1"/>
  <c r="I27" i="1"/>
  <c r="I18" i="1"/>
  <c r="I23" i="1" l="1"/>
  <c r="I32" i="1"/>
  <c r="K40" i="1" l="1"/>
  <c r="I40" i="1"/>
  <c r="M36" i="1"/>
  <c r="I14" i="1"/>
  <c r="H18" i="1"/>
  <c r="K32" i="1"/>
  <c r="I51" i="1"/>
  <c r="H51" i="1"/>
  <c r="H45" i="1"/>
  <c r="I45" i="1"/>
  <c r="M30" i="1"/>
  <c r="M21" i="1"/>
  <c r="M12" i="1"/>
  <c r="W12" i="1"/>
  <c r="V12" i="1"/>
  <c r="Y11" i="1"/>
  <c r="Z11" i="1"/>
  <c r="V21" i="1"/>
  <c r="W21" i="1"/>
  <c r="Z20" i="1"/>
  <c r="Y20" i="1"/>
  <c r="W30" i="1"/>
  <c r="V30" i="1"/>
  <c r="Y29" i="1"/>
  <c r="Z29" i="1"/>
  <c r="Z42" i="1"/>
  <c r="Y42" i="1"/>
  <c r="W43" i="1"/>
  <c r="V43" i="1"/>
  <c r="Y48" i="1"/>
  <c r="Z48" i="1"/>
  <c r="V49" i="1"/>
  <c r="W49" i="1"/>
  <c r="Q3" i="1"/>
  <c r="F7" i="1" s="1"/>
  <c r="X48" i="1"/>
  <c r="X42" i="1"/>
  <c r="X29" i="1"/>
  <c r="X20" i="1"/>
  <c r="X11" i="1"/>
  <c r="P4" i="1"/>
  <c r="F58" i="1"/>
  <c r="F57" i="1"/>
  <c r="F56" i="1"/>
  <c r="F55" i="1"/>
  <c r="I55" i="1"/>
  <c r="G3" i="1" l="1"/>
  <c r="C32" i="1"/>
</calcChain>
</file>

<file path=xl/comments1.xml><?xml version="1.0" encoding="utf-8"?>
<comments xmlns="http://schemas.openxmlformats.org/spreadsheetml/2006/main">
  <authors>
    <author>Armando Amrein</author>
  </authors>
  <commentList>
    <comment ref="E7" authorId="0">
      <text>
        <r>
          <rPr>
            <sz val="9"/>
            <color indexed="81"/>
            <rFont val="Tahoma"/>
            <family val="2"/>
          </rPr>
          <t xml:space="preserve">
Format
JJJJ
</t>
        </r>
      </text>
    </comment>
  </commentList>
</comments>
</file>

<file path=xl/sharedStrings.xml><?xml version="1.0" encoding="utf-8"?>
<sst xmlns="http://schemas.openxmlformats.org/spreadsheetml/2006/main" count="50" uniqueCount="37">
  <si>
    <t>Name / Vorname</t>
  </si>
  <si>
    <t>JG</t>
  </si>
  <si>
    <t>Anmeldung</t>
  </si>
  <si>
    <t>Meldetermin</t>
  </si>
  <si>
    <t>Bemerkungen / Wünsche</t>
  </si>
  <si>
    <t>E-Mail Adresse</t>
  </si>
  <si>
    <t>Bitte Jahrgang eintragen</t>
  </si>
  <si>
    <t>Shooting Masters</t>
  </si>
  <si>
    <t>22. / 23. August 2009</t>
  </si>
  <si>
    <t>10m(40)</t>
  </si>
  <si>
    <t>10(60)</t>
  </si>
  <si>
    <t>50(60)</t>
  </si>
  <si>
    <t>50(60/40/40)</t>
  </si>
  <si>
    <t>Kategorie</t>
  </si>
  <si>
    <t>Lizenz</t>
  </si>
  <si>
    <t>Montag 20:00 Uhr vor dem Shooting Masters</t>
  </si>
  <si>
    <t>50(20/20/20)</t>
  </si>
  <si>
    <t>Die unten angegebene Zeit ist die Startzeit zum ersten Wettkampfschuss.</t>
  </si>
  <si>
    <t>14. + 16. August 2015</t>
  </si>
  <si>
    <t>22 + 23. August 2015</t>
  </si>
  <si>
    <t>kein SSV Kader</t>
  </si>
  <si>
    <t>3x20 M</t>
  </si>
  <si>
    <t>Samstag</t>
  </si>
  <si>
    <t>Lostorf, Buchs AG</t>
  </si>
  <si>
    <t>Freitag</t>
  </si>
  <si>
    <r>
      <rPr>
        <sz val="7"/>
        <rFont val="Arial"/>
        <family val="2"/>
      </rPr>
      <t xml:space="preserve">
Männer / Frauen</t>
    </r>
    <r>
      <rPr>
        <sz val="12"/>
        <rFont val="Arial"/>
        <family val="2"/>
      </rPr>
      <t xml:space="preserve">
liegend</t>
    </r>
  </si>
  <si>
    <t>01. / 02. April 2022</t>
  </si>
  <si>
    <t>29. / 30. April 2022</t>
  </si>
  <si>
    <t>12. / 13. August 2022</t>
  </si>
  <si>
    <t>ssv@armando-amrein.ch</t>
  </si>
  <si>
    <r>
      <t xml:space="preserve">
</t>
    </r>
    <r>
      <rPr>
        <sz val="8"/>
        <rFont val="Arial"/>
        <family val="2"/>
      </rPr>
      <t>Elimination</t>
    </r>
    <r>
      <rPr>
        <sz val="12"/>
        <rFont val="Arial"/>
        <family val="2"/>
      </rPr>
      <t xml:space="preserve">
3 x 20</t>
    </r>
  </si>
  <si>
    <r>
      <rPr>
        <sz val="8"/>
        <rFont val="Arial"/>
        <family val="2"/>
      </rPr>
      <t xml:space="preserve">
Qualifikation</t>
    </r>
    <r>
      <rPr>
        <sz val="12"/>
        <rFont val="Arial"/>
        <family val="2"/>
      </rPr>
      <t xml:space="preserve">
3 x 20</t>
    </r>
  </si>
  <si>
    <t>300m</t>
  </si>
  <si>
    <r>
      <rPr>
        <sz val="8"/>
        <rFont val="Arial"/>
        <family val="2"/>
      </rPr>
      <t xml:space="preserve">
CISM RF</t>
    </r>
    <r>
      <rPr>
        <sz val="12"/>
        <rFont val="Arial"/>
        <family val="2"/>
      </rPr>
      <t xml:space="preserve">
3 x 20</t>
    </r>
  </si>
  <si>
    <r>
      <t xml:space="preserve">Standardgewehr
Männer / Frauen
(offene Klasse)
</t>
    </r>
    <r>
      <rPr>
        <sz val="10"/>
        <rFont val="Arial"/>
        <family val="2"/>
      </rPr>
      <t>3 x 20</t>
    </r>
  </si>
  <si>
    <t>Kader SpS (MN/E1-T4)</t>
  </si>
  <si>
    <t>NWF (T4J, T3-T1)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</si>
</sst>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7]d/\ mmmm\ yyyy;@"/>
  </numFmts>
  <fonts count="21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indexed="48"/>
      </top>
      <bottom style="hair">
        <color indexed="64"/>
      </bottom>
      <diagonal/>
    </border>
    <border>
      <left/>
      <right style="hair">
        <color indexed="64"/>
      </right>
      <top style="thick">
        <color indexed="4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48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ck">
        <color indexed="48"/>
      </bottom>
      <diagonal/>
    </border>
    <border>
      <left/>
      <right style="hair">
        <color indexed="64"/>
      </right>
      <top/>
      <bottom style="thick">
        <color indexed="48"/>
      </bottom>
      <diagonal/>
    </border>
    <border>
      <left style="hair">
        <color indexed="64"/>
      </left>
      <right style="hair">
        <color indexed="64"/>
      </right>
      <top/>
      <bottom style="thick">
        <color indexed="48"/>
      </bottom>
      <diagonal/>
    </border>
    <border>
      <left style="hair">
        <color indexed="64"/>
      </left>
      <right/>
      <top/>
      <bottom style="thick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/>
    <xf numFmtId="0" fontId="6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3" fillId="2" borderId="2" xfId="0" applyFont="1" applyFill="1" applyBorder="1" applyAlignment="1">
      <alignment textRotation="45"/>
    </xf>
    <xf numFmtId="0" fontId="3" fillId="0" borderId="2" xfId="0" applyFont="1" applyBorder="1" applyAlignment="1">
      <alignment horizontal="center"/>
    </xf>
    <xf numFmtId="0" fontId="0" fillId="3" borderId="2" xfId="0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4" borderId="0" xfId="0" applyFill="1"/>
    <xf numFmtId="0" fontId="0" fillId="0" borderId="0" xfId="0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0" fillId="5" borderId="5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5" borderId="9" xfId="0" applyFill="1" applyBorder="1"/>
    <xf numFmtId="0" fontId="0" fillId="3" borderId="9" xfId="0" applyFill="1" applyBorder="1"/>
    <xf numFmtId="0" fontId="0" fillId="3" borderId="10" xfId="0" applyFill="1" applyBorder="1"/>
    <xf numFmtId="0" fontId="0" fillId="6" borderId="2" xfId="0" applyFill="1" applyBorder="1"/>
    <xf numFmtId="0" fontId="0" fillId="6" borderId="9" xfId="0" applyFill="1" applyBorder="1"/>
    <xf numFmtId="0" fontId="2" fillId="0" borderId="0" xfId="0" applyFont="1"/>
    <xf numFmtId="0" fontId="2" fillId="0" borderId="0" xfId="0" applyFont="1" applyProtection="1">
      <protection locked="0"/>
    </xf>
    <xf numFmtId="0" fontId="9" fillId="5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/>
    <xf numFmtId="0" fontId="1" fillId="0" borderId="0" xfId="0" applyFont="1"/>
    <xf numFmtId="0" fontId="11" fillId="0" borderId="1" xfId="0" applyFont="1" applyBorder="1"/>
    <xf numFmtId="0" fontId="2" fillId="0" borderId="0" xfId="0" applyFont="1" applyProtection="1">
      <protection hidden="1"/>
    </xf>
    <xf numFmtId="0" fontId="3" fillId="0" borderId="0" xfId="0" applyFont="1" applyFill="1" applyAlignment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6" borderId="12" xfId="0" applyFont="1" applyFill="1" applyBorder="1" applyAlignment="1" applyProtection="1">
      <alignment vertical="center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7" fillId="6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10" fillId="0" borderId="0" xfId="0" applyFont="1" applyBorder="1"/>
    <xf numFmtId="0" fontId="16" fillId="0" borderId="0" xfId="0" applyFont="1"/>
    <xf numFmtId="0" fontId="0" fillId="3" borderId="0" xfId="0" applyFill="1"/>
    <xf numFmtId="0" fontId="7" fillId="0" borderId="0" xfId="0" applyFont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5" xfId="0" applyFill="1" applyBorder="1" applyProtection="1"/>
    <xf numFmtId="0" fontId="4" fillId="3" borderId="6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5" fillId="0" borderId="1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5" borderId="2" xfId="0" applyFont="1" applyFill="1" applyBorder="1" applyProtection="1"/>
    <xf numFmtId="0" fontId="9" fillId="5" borderId="9" xfId="0" applyFont="1" applyFill="1" applyBorder="1" applyProtection="1"/>
    <xf numFmtId="0" fontId="0" fillId="5" borderId="9" xfId="0" applyFill="1" applyBorder="1" applyProtection="1"/>
    <xf numFmtId="0" fontId="3" fillId="2" borderId="9" xfId="0" applyFont="1" applyFill="1" applyBorder="1" applyAlignment="1">
      <alignment textRotation="45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5" borderId="5" xfId="0" applyFont="1" applyFill="1" applyBorder="1" applyProtection="1"/>
    <xf numFmtId="0" fontId="4" fillId="3" borderId="2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8" fillId="0" borderId="0" xfId="1" applyAlignment="1" applyProtection="1">
      <protection locked="0"/>
    </xf>
    <xf numFmtId="0" fontId="3" fillId="2" borderId="9" xfId="0" applyFont="1" applyFill="1" applyBorder="1" applyAlignment="1">
      <alignment horizontal="center" vertical="center" textRotation="45"/>
    </xf>
    <xf numFmtId="0" fontId="7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8" fillId="7" borderId="15" xfId="1" applyFill="1" applyBorder="1" applyAlignment="1" applyProtection="1">
      <alignment horizontal="left" vertical="center"/>
      <protection locked="0"/>
    </xf>
    <xf numFmtId="0" fontId="9" fillId="7" borderId="15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left"/>
      <protection locked="0"/>
    </xf>
    <xf numFmtId="0" fontId="12" fillId="0" borderId="0" xfId="0" applyFont="1"/>
  </cellXfs>
  <cellStyles count="2">
    <cellStyle name="Hyperlink" xfId="1" builtinId="8"/>
    <cellStyle name="Standard" xfId="0" builtinId="0"/>
  </cellStyles>
  <dxfs count="50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11" lockText="1"/>
</file>

<file path=xl/ctrlProps/ctrlProp10.xml><?xml version="1.0" encoding="utf-8"?>
<formControlPr xmlns="http://schemas.microsoft.com/office/spreadsheetml/2009/9/main" objectType="CheckBox" fmlaLink="$S$22" lockText="1"/>
</file>

<file path=xl/ctrlProps/ctrlProp11.xml><?xml version="1.0" encoding="utf-8"?>
<formControlPr xmlns="http://schemas.microsoft.com/office/spreadsheetml/2009/9/main" objectType="CheckBox" fmlaLink="$T$32" lockText="1"/>
</file>

<file path=xl/ctrlProps/ctrlProp12.xml><?xml version="1.0" encoding="utf-8"?>
<formControlPr xmlns="http://schemas.microsoft.com/office/spreadsheetml/2009/9/main" objectType="CheckBox" fmlaLink="$T$14" lockText="1"/>
</file>

<file path=xl/ctrlProps/ctrlProp13.xml><?xml version="1.0" encoding="utf-8"?>
<formControlPr xmlns="http://schemas.microsoft.com/office/spreadsheetml/2009/9/main" objectType="CheckBox" fmlaLink="$S$12" lockText="1"/>
</file>

<file path=xl/ctrlProps/ctrlProp14.xml><?xml version="1.0" encoding="utf-8"?>
<formControlPr xmlns="http://schemas.microsoft.com/office/spreadsheetml/2009/9/main" objectType="CheckBox" fmlaLink="$S$20" lockText="1"/>
</file>

<file path=xl/ctrlProps/ctrlProp15.xml><?xml version="1.0" encoding="utf-8"?>
<formControlPr xmlns="http://schemas.microsoft.com/office/spreadsheetml/2009/9/main" objectType="CheckBox" fmlaLink="$R$29" lockText="1"/>
</file>

<file path=xl/ctrlProps/ctrlProp16.xml><?xml version="1.0" encoding="utf-8"?>
<formControlPr xmlns="http://schemas.microsoft.com/office/spreadsheetml/2009/9/main" objectType="CheckBox" fmlaLink="$P$29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$T$12" lockText="1"/>
</file>

<file path=xl/ctrlProps/ctrlProp4.xml><?xml version="1.0" encoding="utf-8"?>
<formControlPr xmlns="http://schemas.microsoft.com/office/spreadsheetml/2009/9/main" objectType="CheckBox" fmlaLink="$T$21" lockText="1"/>
</file>

<file path=xl/ctrlProps/ctrlProp5.xml><?xml version="1.0" encoding="utf-8"?>
<formControlPr xmlns="http://schemas.microsoft.com/office/spreadsheetml/2009/9/main" objectType="CheckBox" fmlaLink="$S$30" lockText="1"/>
</file>

<file path=xl/ctrlProps/ctrlProp6.xml><?xml version="1.0" encoding="utf-8"?>
<formControlPr xmlns="http://schemas.microsoft.com/office/spreadsheetml/2009/9/main" objectType="CheckBox" fmlaLink="$T$30" lockText="1"/>
</file>

<file path=xl/ctrlProps/ctrlProp7.xml><?xml version="1.0" encoding="utf-8"?>
<formControlPr xmlns="http://schemas.microsoft.com/office/spreadsheetml/2009/9/main" objectType="CheckBox" fmlaLink="$T$23" lockText="1"/>
</file>

<file path=xl/ctrlProps/ctrlProp8.xml><?xml version="1.0" encoding="utf-8"?>
<formControlPr xmlns="http://schemas.microsoft.com/office/spreadsheetml/2009/9/main" objectType="CheckBox" fmlaLink="$U$11" lockText="1"/>
</file>

<file path=xl/ctrlProps/ctrlProp9.xml><?xml version="1.0" encoding="utf-8"?>
<formControlPr xmlns="http://schemas.microsoft.com/office/spreadsheetml/2009/9/main" objectType="CheckBox" fmlaLink="$U$2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828675</xdr:colOff>
          <xdr:row>12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60</xdr:row>
          <xdr:rowOff>9525</xdr:rowOff>
        </xdr:from>
        <xdr:to>
          <xdr:col>12</xdr:col>
          <xdr:colOff>838200</xdr:colOff>
          <xdr:row>62</xdr:row>
          <xdr:rowOff>9525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Anmeldung als E-Mail senden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9525</xdr:colOff>
      <xdr:row>8</xdr:row>
      <xdr:rowOff>209550</xdr:rowOff>
    </xdr:from>
    <xdr:to>
      <xdr:col>4</xdr:col>
      <xdr:colOff>445766</xdr:colOff>
      <xdr:row>8</xdr:row>
      <xdr:rowOff>695325</xdr:rowOff>
    </xdr:to>
    <xdr:sp macro="" textlink="" fLocksText="0">
      <xdr:nvSpPr>
        <xdr:cNvPr id="1244" name="Text Box 220"/>
        <xdr:cNvSpPr txBox="1">
          <a:spLocks noChangeArrowheads="1"/>
        </xdr:cNvSpPr>
      </xdr:nvSpPr>
      <xdr:spPr bwMode="auto">
        <a:xfrm>
          <a:off x="609600" y="1866900"/>
          <a:ext cx="2419350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9525</xdr:colOff>
      <xdr:row>8</xdr:row>
      <xdr:rowOff>0</xdr:rowOff>
    </xdr:from>
    <xdr:to>
      <xdr:col>3</xdr:col>
      <xdr:colOff>1881998</xdr:colOff>
      <xdr:row>8</xdr:row>
      <xdr:rowOff>163996</xdr:rowOff>
    </xdr:to>
    <xdr:sp macro="" textlink="">
      <xdr:nvSpPr>
        <xdr:cNvPr id="1245" name="Text Box 221"/>
        <xdr:cNvSpPr txBox="1">
          <a:spLocks noChangeArrowheads="1"/>
        </xdr:cNvSpPr>
      </xdr:nvSpPr>
      <xdr:spPr bwMode="auto">
        <a:xfrm>
          <a:off x="609600" y="1657350"/>
          <a:ext cx="1866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Adresse / PLZ / Wohnort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12</xdr:col>
          <xdr:colOff>714375</xdr:colOff>
          <xdr:row>12</xdr:row>
          <xdr:rowOff>28575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12</xdr:col>
          <xdr:colOff>714375</xdr:colOff>
          <xdr:row>21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10</xdr:col>
          <xdr:colOff>714375</xdr:colOff>
          <xdr:row>34</xdr:row>
          <xdr:rowOff>57150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12</xdr:col>
          <xdr:colOff>714375</xdr:colOff>
          <xdr:row>30</xdr:row>
          <xdr:rowOff>28575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104775</xdr:colOff>
      <xdr:row>8</xdr:row>
      <xdr:rowOff>9525</xdr:rowOff>
    </xdr:from>
    <xdr:to>
      <xdr:col>5</xdr:col>
      <xdr:colOff>1409700</xdr:colOff>
      <xdr:row>8</xdr:row>
      <xdr:rowOff>190500</xdr:rowOff>
    </xdr:to>
    <xdr:sp macro="" textlink="">
      <xdr:nvSpPr>
        <xdr:cNvPr id="1432" name="Text Box 298"/>
        <xdr:cNvSpPr txBox="1">
          <a:spLocks noChangeArrowheads="1"/>
        </xdr:cNvSpPr>
      </xdr:nvSpPr>
      <xdr:spPr bwMode="auto">
        <a:xfrm>
          <a:off x="3028950" y="17240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 / Natel</a:t>
          </a:r>
        </a:p>
      </xdr:txBody>
    </xdr:sp>
    <xdr:clientData/>
  </xdr:twoCellAnchor>
  <xdr:twoCellAnchor>
    <xdr:from>
      <xdr:col>5</xdr:col>
      <xdr:colOff>66675</xdr:colOff>
      <xdr:row>8</xdr:row>
      <xdr:rowOff>209550</xdr:rowOff>
    </xdr:from>
    <xdr:to>
      <xdr:col>5</xdr:col>
      <xdr:colOff>1975611</xdr:colOff>
      <xdr:row>8</xdr:row>
      <xdr:rowOff>685800</xdr:rowOff>
    </xdr:to>
    <xdr:sp macro="" textlink="" fLocksText="0">
      <xdr:nvSpPr>
        <xdr:cNvPr id="1323" name="Text Box 299"/>
        <xdr:cNvSpPr txBox="1">
          <a:spLocks noChangeArrowheads="1"/>
        </xdr:cNvSpPr>
      </xdr:nvSpPr>
      <xdr:spPr bwMode="auto">
        <a:xfrm>
          <a:off x="3114675" y="1866900"/>
          <a:ext cx="18478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11</xdr:col>
          <xdr:colOff>828675</xdr:colOff>
          <xdr:row>25</xdr:row>
          <xdr:rowOff>57150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Samstag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104775</xdr:colOff>
      <xdr:row>8</xdr:row>
      <xdr:rowOff>0</xdr:rowOff>
    </xdr:from>
    <xdr:to>
      <xdr:col>9</xdr:col>
      <xdr:colOff>752475</xdr:colOff>
      <xdr:row>8</xdr:row>
      <xdr:rowOff>752475</xdr:rowOff>
    </xdr:to>
    <xdr:grpSp>
      <xdr:nvGrpSpPr>
        <xdr:cNvPr id="1782" name="Group 288"/>
        <xdr:cNvGrpSpPr>
          <a:grpSpLocks/>
        </xdr:cNvGrpSpPr>
      </xdr:nvGrpSpPr>
      <xdr:grpSpPr bwMode="auto">
        <a:xfrm>
          <a:off x="6686550" y="1714500"/>
          <a:ext cx="647700" cy="752475"/>
          <a:chOff x="-202" y="-534"/>
          <a:chExt cx="20229" cy="18877"/>
        </a:xfrm>
      </xdr:grpSpPr>
      <xdr:sp macro="" textlink="">
        <xdr:nvSpPr>
          <xdr:cNvPr id="1830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1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28575</xdr:colOff>
      <xdr:row>8</xdr:row>
      <xdr:rowOff>0</xdr:rowOff>
    </xdr:from>
    <xdr:to>
      <xdr:col>8</xdr:col>
      <xdr:colOff>9524</xdr:colOff>
      <xdr:row>8</xdr:row>
      <xdr:rowOff>752475</xdr:rowOff>
    </xdr:to>
    <xdr:grpSp>
      <xdr:nvGrpSpPr>
        <xdr:cNvPr id="1783" name="Group 288"/>
        <xdr:cNvGrpSpPr>
          <a:grpSpLocks/>
        </xdr:cNvGrpSpPr>
      </xdr:nvGrpSpPr>
      <xdr:grpSpPr bwMode="auto">
        <a:xfrm>
          <a:off x="4914900" y="1714500"/>
          <a:ext cx="828674" cy="752475"/>
          <a:chOff x="-202" y="-534"/>
          <a:chExt cx="20229" cy="18877"/>
        </a:xfrm>
      </xdr:grpSpPr>
      <xdr:sp macro="" textlink="">
        <xdr:nvSpPr>
          <xdr:cNvPr id="1826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7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8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9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8</xdr:row>
      <xdr:rowOff>0</xdr:rowOff>
    </xdr:from>
    <xdr:to>
      <xdr:col>8</xdr:col>
      <xdr:colOff>752475</xdr:colOff>
      <xdr:row>8</xdr:row>
      <xdr:rowOff>752475</xdr:rowOff>
    </xdr:to>
    <xdr:grpSp>
      <xdr:nvGrpSpPr>
        <xdr:cNvPr id="1784" name="Group 288"/>
        <xdr:cNvGrpSpPr>
          <a:grpSpLocks/>
        </xdr:cNvGrpSpPr>
      </xdr:nvGrpSpPr>
      <xdr:grpSpPr bwMode="auto">
        <a:xfrm>
          <a:off x="5838825" y="1714500"/>
          <a:ext cx="647700" cy="752475"/>
          <a:chOff x="-202" y="-534"/>
          <a:chExt cx="20229" cy="18877"/>
        </a:xfrm>
      </xdr:grpSpPr>
      <xdr:sp macro="" textlink="">
        <xdr:nvSpPr>
          <xdr:cNvPr id="1822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3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5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0</xdr:colOff>
      <xdr:row>8</xdr:row>
      <xdr:rowOff>257175</xdr:rowOff>
    </xdr:from>
    <xdr:to>
      <xdr:col>13</xdr:col>
      <xdr:colOff>0</xdr:colOff>
      <xdr:row>8</xdr:row>
      <xdr:rowOff>752475</xdr:rowOff>
    </xdr:to>
    <xdr:grpSp>
      <xdr:nvGrpSpPr>
        <xdr:cNvPr id="1785" name="Group 288"/>
        <xdr:cNvGrpSpPr>
          <a:grpSpLocks/>
        </xdr:cNvGrpSpPr>
      </xdr:nvGrpSpPr>
      <xdr:grpSpPr bwMode="auto">
        <a:xfrm>
          <a:off x="9972675" y="1971675"/>
          <a:ext cx="0" cy="495300"/>
          <a:chOff x="-202" y="-534"/>
          <a:chExt cx="20229" cy="18877"/>
        </a:xfrm>
      </xdr:grpSpPr>
      <xdr:sp macro="" textlink="">
        <xdr:nvSpPr>
          <xdr:cNvPr id="1818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9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1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28575</xdr:colOff>
      <xdr:row>8</xdr:row>
      <xdr:rowOff>0</xdr:rowOff>
    </xdr:from>
    <xdr:to>
      <xdr:col>12</xdr:col>
      <xdr:colOff>819151</xdr:colOff>
      <xdr:row>8</xdr:row>
      <xdr:rowOff>752475</xdr:rowOff>
    </xdr:to>
    <xdr:grpSp>
      <xdr:nvGrpSpPr>
        <xdr:cNvPr id="1786" name="Group 288"/>
        <xdr:cNvGrpSpPr>
          <a:grpSpLocks/>
        </xdr:cNvGrpSpPr>
      </xdr:nvGrpSpPr>
      <xdr:grpSpPr bwMode="auto">
        <a:xfrm>
          <a:off x="9153525" y="1714500"/>
          <a:ext cx="790576" cy="752475"/>
          <a:chOff x="-202" y="-534"/>
          <a:chExt cx="20229" cy="18877"/>
        </a:xfrm>
      </xdr:grpSpPr>
      <xdr:sp macro="" textlink="">
        <xdr:nvSpPr>
          <xdr:cNvPr id="1814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5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6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7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152400</xdr:rowOff>
        </xdr:from>
        <xdr:to>
          <xdr:col>10</xdr:col>
          <xdr:colOff>771525</xdr:colOff>
          <xdr:row>16</xdr:row>
          <xdr:rowOff>47625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9</xdr:col>
          <xdr:colOff>819150</xdr:colOff>
          <xdr:row>21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0</xdr:colOff>
      <xdr:row>8</xdr:row>
      <xdr:rowOff>257175</xdr:rowOff>
    </xdr:from>
    <xdr:to>
      <xdr:col>13</xdr:col>
      <xdr:colOff>0</xdr:colOff>
      <xdr:row>8</xdr:row>
      <xdr:rowOff>752475</xdr:rowOff>
    </xdr:to>
    <xdr:grpSp>
      <xdr:nvGrpSpPr>
        <xdr:cNvPr id="1787" name="Group 288"/>
        <xdr:cNvGrpSpPr>
          <a:grpSpLocks/>
        </xdr:cNvGrpSpPr>
      </xdr:nvGrpSpPr>
      <xdr:grpSpPr bwMode="auto">
        <a:xfrm>
          <a:off x="9972675" y="1971675"/>
          <a:ext cx="0" cy="495300"/>
          <a:chOff x="-202" y="-534"/>
          <a:chExt cx="20229" cy="18877"/>
        </a:xfrm>
      </xdr:grpSpPr>
      <xdr:sp macro="" textlink="">
        <xdr:nvSpPr>
          <xdr:cNvPr id="1810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1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2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3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0</xdr:colOff>
      <xdr:row>8</xdr:row>
      <xdr:rowOff>257175</xdr:rowOff>
    </xdr:from>
    <xdr:to>
      <xdr:col>13</xdr:col>
      <xdr:colOff>0</xdr:colOff>
      <xdr:row>8</xdr:row>
      <xdr:rowOff>752475</xdr:rowOff>
    </xdr:to>
    <xdr:grpSp>
      <xdr:nvGrpSpPr>
        <xdr:cNvPr id="1788" name="Group 288"/>
        <xdr:cNvGrpSpPr>
          <a:grpSpLocks/>
        </xdr:cNvGrpSpPr>
      </xdr:nvGrpSpPr>
      <xdr:grpSpPr bwMode="auto">
        <a:xfrm>
          <a:off x="9972675" y="1971675"/>
          <a:ext cx="0" cy="495300"/>
          <a:chOff x="-202" y="-534"/>
          <a:chExt cx="20229" cy="18877"/>
        </a:xfrm>
      </xdr:grpSpPr>
      <xdr:sp macro="" textlink="">
        <xdr:nvSpPr>
          <xdr:cNvPr id="1806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7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10</xdr:col>
          <xdr:colOff>714375</xdr:colOff>
          <xdr:row>25</xdr:row>
          <xdr:rowOff>57150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Samstag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1905</xdr:colOff>
      <xdr:row>8</xdr:row>
      <xdr:rowOff>15240</xdr:rowOff>
    </xdr:from>
    <xdr:to>
      <xdr:col>13</xdr:col>
      <xdr:colOff>1905</xdr:colOff>
      <xdr:row>8</xdr:row>
      <xdr:rowOff>205740</xdr:rowOff>
    </xdr:to>
    <xdr:sp macro="" textlink="">
      <xdr:nvSpPr>
        <xdr:cNvPr id="1423" name="Text Box 399"/>
        <xdr:cNvSpPr txBox="1">
          <a:spLocks noChangeArrowheads="1"/>
        </xdr:cNvSpPr>
      </xdr:nvSpPr>
      <xdr:spPr bwMode="auto">
        <a:xfrm>
          <a:off x="9723120" y="1661160"/>
          <a:ext cx="800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Sonntag</a:t>
          </a:r>
        </a:p>
      </xdr:txBody>
    </xdr:sp>
    <xdr:clientData/>
  </xdr:twoCellAnchor>
  <xdr:twoCellAnchor>
    <xdr:from>
      <xdr:col>13</xdr:col>
      <xdr:colOff>1905</xdr:colOff>
      <xdr:row>8</xdr:row>
      <xdr:rowOff>15240</xdr:rowOff>
    </xdr:from>
    <xdr:to>
      <xdr:col>13</xdr:col>
      <xdr:colOff>1905</xdr:colOff>
      <xdr:row>8</xdr:row>
      <xdr:rowOff>205740</xdr:rowOff>
    </xdr:to>
    <xdr:sp macro="" textlink="">
      <xdr:nvSpPr>
        <xdr:cNvPr id="1424" name="Text Box 400"/>
        <xdr:cNvSpPr txBox="1">
          <a:spLocks noChangeArrowheads="1"/>
        </xdr:cNvSpPr>
      </xdr:nvSpPr>
      <xdr:spPr bwMode="auto">
        <a:xfrm>
          <a:off x="10591800" y="1661160"/>
          <a:ext cx="800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Sonntag</a:t>
          </a:r>
        </a:p>
      </xdr:txBody>
    </xdr:sp>
    <xdr:clientData/>
  </xdr:twoCellAnchor>
  <xdr:twoCellAnchor>
    <xdr:from>
      <xdr:col>11</xdr:col>
      <xdr:colOff>104775</xdr:colOff>
      <xdr:row>8</xdr:row>
      <xdr:rowOff>0</xdr:rowOff>
    </xdr:from>
    <xdr:to>
      <xdr:col>11</xdr:col>
      <xdr:colOff>752475</xdr:colOff>
      <xdr:row>8</xdr:row>
      <xdr:rowOff>752475</xdr:rowOff>
    </xdr:to>
    <xdr:grpSp>
      <xdr:nvGrpSpPr>
        <xdr:cNvPr id="1792" name="Group 288"/>
        <xdr:cNvGrpSpPr>
          <a:grpSpLocks/>
        </xdr:cNvGrpSpPr>
      </xdr:nvGrpSpPr>
      <xdr:grpSpPr bwMode="auto">
        <a:xfrm>
          <a:off x="8382000" y="1714500"/>
          <a:ext cx="647700" cy="752475"/>
          <a:chOff x="-202" y="-534"/>
          <a:chExt cx="20229" cy="18877"/>
        </a:xfrm>
      </xdr:grpSpPr>
      <xdr:sp macro="" textlink="">
        <xdr:nvSpPr>
          <xdr:cNvPr id="1798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9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1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8</xdr:row>
      <xdr:rowOff>0</xdr:rowOff>
    </xdr:from>
    <xdr:to>
      <xdr:col>10</xdr:col>
      <xdr:colOff>752475</xdr:colOff>
      <xdr:row>8</xdr:row>
      <xdr:rowOff>752475</xdr:rowOff>
    </xdr:to>
    <xdr:grpSp>
      <xdr:nvGrpSpPr>
        <xdr:cNvPr id="1793" name="Group 288"/>
        <xdr:cNvGrpSpPr>
          <a:grpSpLocks/>
        </xdr:cNvGrpSpPr>
      </xdr:nvGrpSpPr>
      <xdr:grpSpPr bwMode="auto">
        <a:xfrm>
          <a:off x="7534275" y="1714500"/>
          <a:ext cx="647700" cy="752475"/>
          <a:chOff x="-202" y="-534"/>
          <a:chExt cx="20229" cy="18877"/>
        </a:xfrm>
      </xdr:grpSpPr>
      <xdr:sp macro="" textlink="">
        <xdr:nvSpPr>
          <xdr:cNvPr id="1794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5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6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11</xdr:col>
          <xdr:colOff>714375</xdr:colOff>
          <xdr:row>34</xdr:row>
          <xdr:rowOff>57150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11</xdr:col>
          <xdr:colOff>714375</xdr:colOff>
          <xdr:row>16</xdr:row>
          <xdr:rowOff>57150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714375</xdr:colOff>
          <xdr:row>12</xdr:row>
          <xdr:rowOff>28575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828675</xdr:colOff>
          <xdr:row>21</xdr:row>
          <xdr:rowOff>28575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19050</xdr:rowOff>
        </xdr:from>
        <xdr:to>
          <xdr:col>9</xdr:col>
          <xdr:colOff>819150</xdr:colOff>
          <xdr:row>31</xdr:row>
          <xdr:rowOff>9525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7</xdr:col>
          <xdr:colOff>828675</xdr:colOff>
          <xdr:row>30</xdr:row>
          <xdr:rowOff>28575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Freitag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omments" Target="../comments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ssv@armando-amrei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2:AC68"/>
  <sheetViews>
    <sheetView showGridLines="0" showRowColHeaders="0" tabSelected="1" workbookViewId="0">
      <selection activeCell="D7" sqref="D7"/>
    </sheetView>
  </sheetViews>
  <sheetFormatPr baseColWidth="10" defaultRowHeight="12.75" x14ac:dyDescent="0.2"/>
  <cols>
    <col min="1" max="1" width="3.28515625" customWidth="1"/>
    <col min="2" max="2" width="1.140625" customWidth="1"/>
    <col min="3" max="3" width="3" customWidth="1"/>
    <col min="4" max="4" width="29.42578125" customWidth="1"/>
    <col min="5" max="5" width="7" style="1" customWidth="1"/>
    <col min="6" max="6" width="22.42578125" customWidth="1"/>
    <col min="7" max="7" width="7" customWidth="1"/>
    <col min="8" max="13" width="12.7109375" customWidth="1"/>
    <col min="14" max="14" width="9.85546875" hidden="1" customWidth="1"/>
    <col min="15" max="15" width="1" customWidth="1"/>
    <col min="16" max="29" width="11.42578125" hidden="1" customWidth="1"/>
    <col min="30" max="30" width="11.42578125" customWidth="1"/>
  </cols>
  <sheetData>
    <row r="2" spans="2:28" ht="5.25" customHeight="1" x14ac:dyDescent="0.2"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8" x14ac:dyDescent="0.2">
      <c r="B3" s="5"/>
      <c r="G3" s="38">
        <f>IF(Q3&gt;20,1,2)</f>
        <v>1</v>
      </c>
      <c r="O3" s="5"/>
      <c r="Q3">
        <f>M4-E7</f>
        <v>2022</v>
      </c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8" ht="18" x14ac:dyDescent="0.25">
      <c r="B4" s="5"/>
      <c r="D4" s="2" t="s">
        <v>2</v>
      </c>
      <c r="E4" s="52" t="s">
        <v>32</v>
      </c>
      <c r="F4" s="62"/>
      <c r="H4" s="77" t="s">
        <v>6</v>
      </c>
      <c r="I4" s="77"/>
      <c r="K4" s="63" t="s">
        <v>7</v>
      </c>
      <c r="L4" s="58"/>
      <c r="M4" s="2">
        <v>2022</v>
      </c>
      <c r="O4" s="5"/>
      <c r="P4" s="38" t="e">
        <f>RIGHT(E8,LEN(E8)-SEARCH("@",E8,1))</f>
        <v>#VALUE!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8" ht="23.25" customHeight="1" x14ac:dyDescent="0.25">
      <c r="B5" s="5"/>
      <c r="D5" s="50" t="s">
        <v>17</v>
      </c>
      <c r="K5" s="85"/>
      <c r="L5" s="85"/>
      <c r="O5" s="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28" ht="21.75" customHeight="1" x14ac:dyDescent="0.2">
      <c r="B6" s="5"/>
      <c r="D6" s="41" t="s">
        <v>0</v>
      </c>
      <c r="E6" s="42" t="s">
        <v>1</v>
      </c>
      <c r="F6" s="41" t="s">
        <v>13</v>
      </c>
      <c r="G6" s="45"/>
      <c r="H6" s="61"/>
      <c r="I6" s="61"/>
      <c r="J6" s="61"/>
      <c r="K6" s="61"/>
      <c r="L6" s="61"/>
      <c r="M6" s="39" t="s">
        <v>14</v>
      </c>
      <c r="O6" s="5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2:28" ht="24.75" customHeight="1" x14ac:dyDescent="0.2">
      <c r="B7" s="5"/>
      <c r="D7" s="43"/>
      <c r="E7" s="44"/>
      <c r="F7" s="46" t="str">
        <f>IF(Q3&gt;20,"ELITE","JUNIOR/IN")</f>
        <v>ELITE</v>
      </c>
      <c r="G7" s="45"/>
      <c r="H7" s="84" t="s">
        <v>20</v>
      </c>
      <c r="I7" s="84"/>
      <c r="J7" s="84"/>
      <c r="K7" s="84"/>
      <c r="L7" s="60"/>
      <c r="M7" s="40"/>
      <c r="O7" s="5"/>
      <c r="P7" s="30"/>
      <c r="Q7" s="30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2:28" ht="16.5" customHeight="1" x14ac:dyDescent="0.2">
      <c r="B8" s="5"/>
      <c r="D8" s="14" t="s">
        <v>5</v>
      </c>
      <c r="E8" s="80"/>
      <c r="F8" s="81"/>
      <c r="G8" s="45"/>
      <c r="O8" s="5"/>
      <c r="P8" s="30"/>
      <c r="Q8" s="30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2:28" ht="61.5" customHeight="1" x14ac:dyDescent="0.3">
      <c r="B9" s="5"/>
      <c r="D9" s="4"/>
      <c r="E9" s="82"/>
      <c r="F9" s="83"/>
      <c r="G9" s="59"/>
      <c r="H9" s="76" t="s">
        <v>34</v>
      </c>
      <c r="I9" s="53"/>
      <c r="J9" s="75" t="s">
        <v>33</v>
      </c>
      <c r="K9" s="75" t="s">
        <v>30</v>
      </c>
      <c r="L9" s="75" t="s">
        <v>31</v>
      </c>
      <c r="M9" s="75" t="s">
        <v>25</v>
      </c>
      <c r="O9" s="5"/>
      <c r="P9" s="30"/>
      <c r="Q9" s="30"/>
      <c r="R9" s="36"/>
      <c r="S9" s="36" t="s">
        <v>21</v>
      </c>
      <c r="T9" s="36"/>
      <c r="U9" s="36"/>
      <c r="V9" s="47" t="s">
        <v>9</v>
      </c>
      <c r="W9" s="47" t="s">
        <v>10</v>
      </c>
      <c r="X9" s="47" t="s">
        <v>11</v>
      </c>
      <c r="Y9" s="47" t="s">
        <v>12</v>
      </c>
      <c r="Z9" s="47" t="s">
        <v>16</v>
      </c>
      <c r="AA9" s="36"/>
    </row>
    <row r="10" spans="2:28" ht="5.25" customHeight="1" thickBot="1" x14ac:dyDescent="0.35">
      <c r="B10" s="5"/>
      <c r="C10" s="5"/>
      <c r="D10" s="7"/>
      <c r="E10" s="6"/>
      <c r="F10" s="5"/>
      <c r="G10" s="8"/>
      <c r="H10" s="74"/>
      <c r="I10" s="67"/>
      <c r="J10" s="67"/>
      <c r="K10" s="67"/>
      <c r="L10" s="67"/>
      <c r="M10" s="67"/>
      <c r="O10" s="5"/>
      <c r="P10" s="30"/>
      <c r="Q10" s="30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2:28" ht="15" customHeight="1" thickTop="1" x14ac:dyDescent="0.2">
      <c r="B11" s="5"/>
      <c r="C11" s="16"/>
      <c r="D11" s="17" t="s">
        <v>7</v>
      </c>
      <c r="E11" s="18">
        <v>1</v>
      </c>
      <c r="F11" s="70" t="s">
        <v>26</v>
      </c>
      <c r="G11" s="20"/>
      <c r="H11" s="10"/>
      <c r="I11" s="10"/>
      <c r="J11" s="10"/>
      <c r="K11" s="21"/>
      <c r="L11" s="21"/>
      <c r="M11" s="21"/>
      <c r="O11" s="5"/>
      <c r="P11" s="48" t="b">
        <v>0</v>
      </c>
      <c r="Q11" s="48" t="b">
        <v>0</v>
      </c>
      <c r="R11" s="48" t="b">
        <v>1</v>
      </c>
      <c r="S11" s="48" t="b">
        <v>0</v>
      </c>
      <c r="T11" s="48" t="b">
        <v>0</v>
      </c>
      <c r="U11" s="48" t="b">
        <v>0</v>
      </c>
      <c r="V11" s="36"/>
      <c r="W11" s="36"/>
      <c r="X11" s="36">
        <f>COUNTIF(R11:R13,TRUE)</f>
        <v>1</v>
      </c>
      <c r="Y11" s="36">
        <f>COUNTIF(S11:S13,TRUE)</f>
        <v>0</v>
      </c>
      <c r="Z11" s="36">
        <f>COUNTIF(T11:T13,TRUE)</f>
        <v>0</v>
      </c>
      <c r="AA11" s="36"/>
      <c r="AB11" s="36" t="s">
        <v>20</v>
      </c>
    </row>
    <row r="12" spans="2:28" ht="15" customHeight="1" x14ac:dyDescent="0.2">
      <c r="B12" s="5"/>
      <c r="C12" s="15"/>
      <c r="D12" s="3" t="s">
        <v>23</v>
      </c>
      <c r="E12" s="9"/>
      <c r="F12" s="64" t="s">
        <v>24</v>
      </c>
      <c r="G12" s="10"/>
      <c r="H12" s="10"/>
      <c r="I12" s="33"/>
      <c r="J12" s="51"/>
      <c r="K12" s="51"/>
      <c r="L12" s="51"/>
      <c r="M12" s="35" t="str">
        <f>IF(T11=FALSE,"","Sa. 12:45-14:30")</f>
        <v/>
      </c>
      <c r="O12" s="5"/>
      <c r="P12" s="48" t="b">
        <v>0</v>
      </c>
      <c r="Q12" s="48" t="b">
        <v>1</v>
      </c>
      <c r="R12" s="48" t="b">
        <v>0</v>
      </c>
      <c r="S12" s="48" t="b">
        <v>0</v>
      </c>
      <c r="T12" s="48" t="b">
        <v>0</v>
      </c>
      <c r="U12" s="48" t="b">
        <v>0</v>
      </c>
      <c r="V12" s="36">
        <f>COUNTIF(P11:P14,TRUE)</f>
        <v>0</v>
      </c>
      <c r="W12" s="36">
        <f>COUNTIF(Q11:Q14,TRUE)</f>
        <v>1</v>
      </c>
      <c r="X12" s="36"/>
      <c r="Y12" s="36"/>
      <c r="Z12" s="36"/>
      <c r="AA12" s="36"/>
      <c r="AB12" s="86" t="s">
        <v>35</v>
      </c>
    </row>
    <row r="13" spans="2:28" ht="3" customHeight="1" x14ac:dyDescent="0.2">
      <c r="B13" s="5"/>
      <c r="C13" s="49"/>
      <c r="E13" s="9"/>
      <c r="F13" s="64"/>
      <c r="G13" s="10"/>
      <c r="H13" s="10"/>
      <c r="I13" s="51"/>
      <c r="J13" s="10"/>
      <c r="K13" s="10"/>
      <c r="L13" s="10"/>
      <c r="M13" s="34"/>
      <c r="O13" s="5"/>
      <c r="P13" s="48" t="b">
        <v>0</v>
      </c>
      <c r="Q13" s="48" t="b">
        <v>0</v>
      </c>
      <c r="R13" s="48"/>
      <c r="S13" s="48" t="b">
        <v>0</v>
      </c>
      <c r="T13" s="48"/>
      <c r="U13" s="48"/>
      <c r="V13" s="36"/>
      <c r="W13" s="36"/>
      <c r="X13" s="36"/>
      <c r="Y13" s="36"/>
      <c r="Z13" s="36"/>
      <c r="AA13" s="36"/>
      <c r="AB13" s="86" t="s">
        <v>36</v>
      </c>
    </row>
    <row r="14" spans="2:28" x14ac:dyDescent="0.2">
      <c r="B14" s="5"/>
      <c r="C14" s="49"/>
      <c r="D14" s="37"/>
      <c r="E14" s="9"/>
      <c r="F14" s="64"/>
      <c r="G14" s="10"/>
      <c r="H14" s="33" t="str">
        <f>IF(S11=FALSE,"","Fr. 09:45-11:30")</f>
        <v/>
      </c>
      <c r="I14" s="34" t="str">
        <f>IF(R12=FALSE,"","Sa. 13:45-16:45")</f>
        <v/>
      </c>
      <c r="J14" s="71" t="str">
        <f>IF(S12=FALSE,"","Fr. 13:45-14:45")</f>
        <v/>
      </c>
      <c r="K14" s="34"/>
      <c r="L14" s="71"/>
      <c r="M14" s="71" t="str">
        <f>IF(T12=FALSE,"","Fr. 16:00-16:50")</f>
        <v/>
      </c>
      <c r="O14" s="5"/>
      <c r="P14" s="48" t="b">
        <v>0</v>
      </c>
      <c r="Q14" s="48" t="b">
        <v>0</v>
      </c>
      <c r="R14" s="48"/>
      <c r="S14" s="48"/>
      <c r="T14" s="48" t="b">
        <v>0</v>
      </c>
      <c r="U14" s="48"/>
      <c r="V14" s="36"/>
      <c r="W14" s="36"/>
      <c r="X14" s="36"/>
      <c r="Y14" s="36"/>
      <c r="Z14" s="36"/>
      <c r="AA14" s="36"/>
    </row>
    <row r="15" spans="2:28" x14ac:dyDescent="0.2">
      <c r="B15" s="5"/>
      <c r="C15" s="49"/>
      <c r="D15" s="37"/>
      <c r="E15" s="9"/>
      <c r="F15" s="64"/>
      <c r="G15" s="10"/>
      <c r="H15" s="10"/>
      <c r="I15" s="21"/>
      <c r="J15" s="21"/>
      <c r="K15" s="21"/>
      <c r="L15" s="21"/>
      <c r="M15" s="34"/>
      <c r="O15" s="5"/>
      <c r="P15" s="48" t="b">
        <v>0</v>
      </c>
      <c r="Q15" s="48"/>
      <c r="R15" s="48"/>
      <c r="S15" s="48"/>
      <c r="T15" s="48"/>
      <c r="U15" s="48"/>
      <c r="V15" s="36"/>
      <c r="W15" s="36"/>
      <c r="X15" s="36"/>
      <c r="Y15" s="36"/>
      <c r="Z15" s="36"/>
      <c r="AA15" s="36"/>
      <c r="AB15" s="36"/>
    </row>
    <row r="16" spans="2:28" x14ac:dyDescent="0.2">
      <c r="B16" s="5"/>
      <c r="C16" s="49"/>
      <c r="D16" s="37"/>
      <c r="E16" s="9"/>
      <c r="F16" s="64" t="s">
        <v>22</v>
      </c>
      <c r="G16" s="10"/>
      <c r="H16" s="33"/>
      <c r="I16" s="34"/>
      <c r="J16" s="34"/>
      <c r="K16" s="34"/>
      <c r="L16" s="34"/>
      <c r="M16" s="34"/>
      <c r="O16" s="5"/>
      <c r="P16" s="48"/>
      <c r="Q16" s="48"/>
      <c r="R16" s="48"/>
      <c r="S16" s="48"/>
      <c r="T16" s="48"/>
      <c r="U16" s="48"/>
      <c r="V16" s="36"/>
      <c r="W16" s="36"/>
      <c r="X16" s="36"/>
      <c r="Y16" s="36"/>
      <c r="Z16" s="36"/>
      <c r="AA16" s="36"/>
      <c r="AB16" s="36"/>
    </row>
    <row r="17" spans="2:28" ht="5.25" customHeight="1" x14ac:dyDescent="0.2">
      <c r="B17" s="5"/>
      <c r="C17" s="49"/>
      <c r="D17" s="37"/>
      <c r="E17" s="9"/>
      <c r="F17" s="64"/>
      <c r="G17" s="10"/>
      <c r="H17" s="33"/>
      <c r="I17" s="34"/>
      <c r="J17" s="34"/>
      <c r="K17" s="34"/>
      <c r="L17" s="34"/>
      <c r="M17" s="34"/>
      <c r="O17" s="5"/>
      <c r="P17" s="48"/>
      <c r="Q17" s="48"/>
      <c r="R17" s="48"/>
      <c r="S17" s="48"/>
      <c r="T17" s="48"/>
      <c r="U17" s="48"/>
      <c r="V17" s="36"/>
      <c r="W17" s="36"/>
      <c r="X17" s="36"/>
      <c r="Y17" s="36"/>
      <c r="Z17" s="36"/>
      <c r="AA17" s="36"/>
    </row>
    <row r="18" spans="2:28" x14ac:dyDescent="0.2">
      <c r="B18" s="5"/>
      <c r="C18" s="15"/>
      <c r="D18" s="3"/>
      <c r="E18" s="9"/>
      <c r="F18" s="64"/>
      <c r="G18" s="10"/>
      <c r="H18" s="33" t="str">
        <f>IF(P15=FALSE,"","So. 09:30-11:30")</f>
        <v/>
      </c>
      <c r="I18" s="71" t="str">
        <f>IF(S13=FALSE,"","Sa. 08:30-11:30")</f>
        <v/>
      </c>
      <c r="J18" s="57"/>
      <c r="K18" s="72" t="str">
        <f>IF(U11=FALSE,"","Sa. 08:15-09:45")</f>
        <v/>
      </c>
      <c r="L18" s="71" t="str">
        <f>IF(T14=FALSE,"","Sa. 10:30-12:00")</f>
        <v/>
      </c>
      <c r="M18" s="34"/>
      <c r="O18" s="5"/>
      <c r="P18" s="48"/>
      <c r="Q18" s="48"/>
      <c r="R18" s="48"/>
      <c r="S18" s="48"/>
      <c r="T18" s="48"/>
      <c r="U18" s="48"/>
      <c r="V18" s="36"/>
      <c r="W18" s="36"/>
      <c r="X18" s="36"/>
      <c r="Y18" s="36"/>
      <c r="Z18" s="36"/>
      <c r="AA18" s="36"/>
    </row>
    <row r="19" spans="2:28" ht="8.25" customHeight="1" thickBot="1" x14ac:dyDescent="0.25">
      <c r="B19" s="5"/>
      <c r="C19" s="22"/>
      <c r="D19" s="23"/>
      <c r="E19" s="24"/>
      <c r="F19" s="65"/>
      <c r="G19" s="26"/>
      <c r="H19" s="26"/>
      <c r="I19" s="26"/>
      <c r="J19" s="26"/>
      <c r="K19" s="27"/>
      <c r="L19" s="27"/>
      <c r="M19" s="27"/>
      <c r="O19" s="5"/>
      <c r="P19" s="48"/>
      <c r="Q19" s="48" t="b">
        <v>0</v>
      </c>
      <c r="R19" s="48"/>
      <c r="S19" s="48"/>
      <c r="T19" s="48"/>
      <c r="U19" s="48"/>
      <c r="V19" s="36"/>
      <c r="W19" s="36"/>
      <c r="X19" s="36"/>
      <c r="Y19" s="36"/>
      <c r="Z19" s="36"/>
      <c r="AA19" s="36"/>
      <c r="AB19" s="36"/>
    </row>
    <row r="20" spans="2:28" ht="15" customHeight="1" thickTop="1" x14ac:dyDescent="0.2">
      <c r="B20" s="5"/>
      <c r="C20" s="16"/>
      <c r="D20" s="17" t="s">
        <v>7</v>
      </c>
      <c r="E20" s="18">
        <v>2</v>
      </c>
      <c r="F20" s="70" t="s">
        <v>27</v>
      </c>
      <c r="G20" s="20"/>
      <c r="H20" s="10"/>
      <c r="I20" s="10"/>
      <c r="J20" s="21"/>
      <c r="K20" s="51"/>
      <c r="L20" s="10"/>
      <c r="M20" s="21"/>
      <c r="O20" s="5"/>
      <c r="P20" s="48" t="b">
        <v>0</v>
      </c>
      <c r="Q20" s="48" t="b">
        <v>0</v>
      </c>
      <c r="R20" s="48" t="b">
        <v>1</v>
      </c>
      <c r="S20" s="48" t="b">
        <v>0</v>
      </c>
      <c r="T20" s="48" t="b">
        <v>0</v>
      </c>
      <c r="U20" s="48" t="b">
        <v>0</v>
      </c>
      <c r="V20" s="36"/>
      <c r="W20" s="36"/>
      <c r="X20" s="36">
        <f>COUNTIF(R20:R22,TRUE)</f>
        <v>1</v>
      </c>
      <c r="Y20" s="36">
        <f>COUNTIF(S20:S22,TRUE)</f>
        <v>0</v>
      </c>
      <c r="Z20" s="36">
        <f>COUNTIF(T20:T22,TRUE)</f>
        <v>0</v>
      </c>
      <c r="AA20" s="36"/>
      <c r="AB20" s="36"/>
    </row>
    <row r="21" spans="2:28" ht="15" customHeight="1" x14ac:dyDescent="0.2">
      <c r="B21" s="5"/>
      <c r="C21" s="15"/>
      <c r="D21" s="3" t="s">
        <v>23</v>
      </c>
      <c r="E21" s="9"/>
      <c r="F21" s="64" t="s">
        <v>24</v>
      </c>
      <c r="G21" s="10"/>
      <c r="H21" s="10"/>
      <c r="I21" s="33"/>
      <c r="J21" s="51"/>
      <c r="K21" s="51"/>
      <c r="L21" s="51"/>
      <c r="M21" s="35" t="str">
        <f>IF(T20=FALSE,"","Sa. 12:45-14:30")</f>
        <v/>
      </c>
      <c r="O21" s="5"/>
      <c r="P21" s="48" t="b">
        <v>0</v>
      </c>
      <c r="Q21" s="48" t="b">
        <v>0</v>
      </c>
      <c r="R21" s="48" t="b">
        <v>0</v>
      </c>
      <c r="S21" s="48" t="b">
        <v>0</v>
      </c>
      <c r="T21" s="48" t="b">
        <v>0</v>
      </c>
      <c r="U21" s="48" t="b">
        <v>0</v>
      </c>
      <c r="V21" s="36">
        <f>COUNTIF(P20:P23,TRUE)</f>
        <v>0</v>
      </c>
      <c r="W21" s="36">
        <f>COUNTIF(Q20:Q23,TRUE)</f>
        <v>0</v>
      </c>
      <c r="X21" s="36"/>
      <c r="Y21" s="36"/>
      <c r="Z21" s="36"/>
      <c r="AA21" s="36"/>
    </row>
    <row r="22" spans="2:28" ht="3" customHeight="1" x14ac:dyDescent="0.2">
      <c r="B22" s="5"/>
      <c r="C22" s="49"/>
      <c r="D22" s="37"/>
      <c r="E22" s="9"/>
      <c r="F22" s="64"/>
      <c r="G22" s="10"/>
      <c r="H22" s="10"/>
      <c r="I22" s="10"/>
      <c r="J22" s="10"/>
      <c r="K22" s="51"/>
      <c r="L22" s="10"/>
      <c r="M22" s="34"/>
      <c r="O22" s="5"/>
      <c r="P22" s="48" t="b">
        <v>0</v>
      </c>
      <c r="Q22" s="48" t="b">
        <v>0</v>
      </c>
      <c r="R22" s="48"/>
      <c r="S22" s="48" t="b">
        <v>0</v>
      </c>
      <c r="T22" s="48"/>
      <c r="U22" s="48"/>
      <c r="V22" s="36"/>
      <c r="W22" s="36"/>
      <c r="X22" s="36"/>
      <c r="Y22" s="36"/>
      <c r="Z22" s="36"/>
      <c r="AA22" s="36"/>
      <c r="AB22" s="36"/>
    </row>
    <row r="23" spans="2:28" x14ac:dyDescent="0.2">
      <c r="B23" s="5"/>
      <c r="C23" s="49"/>
      <c r="D23" s="3"/>
      <c r="E23" s="9"/>
      <c r="F23" s="64"/>
      <c r="G23" s="10"/>
      <c r="H23" s="33" t="str">
        <f>IF(S20=FALSE,"","Fr. 09:45-11:30")</f>
        <v/>
      </c>
      <c r="I23" s="34" t="str">
        <f>IF(R21=FALSE,"","Sa. 13:45-16:45")</f>
        <v/>
      </c>
      <c r="J23" s="72" t="str">
        <f>IF(U20=FALSE,"","Fr. 13:45-14:45")</f>
        <v/>
      </c>
      <c r="K23" s="51"/>
      <c r="L23" s="71"/>
      <c r="M23" s="71" t="str">
        <f>IF(T21=FALSE,"","Fr. 16:00-16:50")</f>
        <v/>
      </c>
      <c r="O23" s="5"/>
      <c r="P23" s="48" t="b">
        <v>0</v>
      </c>
      <c r="Q23" s="48" t="b">
        <v>0</v>
      </c>
      <c r="R23" s="48"/>
      <c r="S23" s="48"/>
      <c r="T23" s="48" t="b">
        <v>0</v>
      </c>
      <c r="U23" s="48"/>
      <c r="V23" s="36"/>
      <c r="W23" s="36"/>
      <c r="X23" s="36"/>
      <c r="Y23" s="36"/>
      <c r="Z23" s="36"/>
      <c r="AA23" s="36"/>
      <c r="AB23" s="36"/>
    </row>
    <row r="24" spans="2:28" x14ac:dyDescent="0.2">
      <c r="B24" s="5"/>
      <c r="C24" s="49"/>
      <c r="D24" s="3"/>
      <c r="E24" s="9"/>
      <c r="F24" s="64"/>
      <c r="G24" s="10"/>
      <c r="H24" s="33"/>
      <c r="I24" s="10"/>
      <c r="J24" s="21"/>
      <c r="K24" s="51"/>
      <c r="L24" s="51"/>
      <c r="M24" s="34"/>
      <c r="O24" s="5"/>
      <c r="P24" s="48"/>
      <c r="Q24" s="48"/>
      <c r="R24" s="48"/>
      <c r="S24" s="48"/>
      <c r="T24" s="48"/>
      <c r="U24" s="48"/>
      <c r="V24" s="36"/>
      <c r="W24" s="36"/>
      <c r="X24" s="36"/>
      <c r="Y24" s="36"/>
      <c r="Z24" s="36"/>
      <c r="AA24" s="36"/>
      <c r="AB24" s="36"/>
    </row>
    <row r="25" spans="2:28" x14ac:dyDescent="0.2">
      <c r="B25" s="5"/>
      <c r="C25" s="49"/>
      <c r="D25" s="3"/>
      <c r="E25" s="9"/>
      <c r="F25" s="64" t="s">
        <v>22</v>
      </c>
      <c r="G25" s="10"/>
      <c r="H25" s="33"/>
      <c r="I25" s="33"/>
      <c r="J25" s="34"/>
      <c r="K25" s="34"/>
      <c r="L25" s="34"/>
      <c r="M25" s="34"/>
      <c r="O25" s="5"/>
      <c r="P25" s="48"/>
      <c r="Q25" s="48"/>
      <c r="R25" s="48"/>
      <c r="S25" s="48"/>
      <c r="T25" s="48"/>
      <c r="U25" s="48"/>
      <c r="V25" s="36"/>
      <c r="W25" s="36"/>
      <c r="X25" s="36"/>
      <c r="Y25" s="36"/>
      <c r="Z25" s="36"/>
      <c r="AA25" s="36"/>
      <c r="AB25" s="36"/>
    </row>
    <row r="26" spans="2:28" ht="5.25" customHeight="1" x14ac:dyDescent="0.2">
      <c r="B26" s="5"/>
      <c r="C26" s="49"/>
      <c r="D26" s="3"/>
      <c r="E26" s="9"/>
      <c r="F26" s="64"/>
      <c r="G26" s="10"/>
      <c r="H26" s="33"/>
      <c r="I26" s="34"/>
      <c r="J26" s="34"/>
      <c r="K26" s="34"/>
      <c r="L26" s="34"/>
      <c r="M26" s="34"/>
      <c r="O26" s="5"/>
      <c r="P26" s="48"/>
      <c r="Q26" s="48"/>
      <c r="R26" s="48"/>
      <c r="S26" s="48"/>
      <c r="T26" s="48"/>
      <c r="U26" s="48"/>
      <c r="V26" s="36"/>
      <c r="W26" s="36"/>
      <c r="X26" s="36"/>
      <c r="Y26" s="36"/>
      <c r="Z26" s="36"/>
      <c r="AA26" s="36"/>
      <c r="AB26" s="36"/>
    </row>
    <row r="27" spans="2:28" x14ac:dyDescent="0.2">
      <c r="B27" s="5"/>
      <c r="C27" s="15"/>
      <c r="D27" s="3"/>
      <c r="E27" s="9"/>
      <c r="F27" s="64"/>
      <c r="G27" s="10"/>
      <c r="H27" s="33"/>
      <c r="I27" s="71" t="str">
        <f>IF(S21=FALSE,"","Sa. 08:30-11:30")</f>
        <v/>
      </c>
      <c r="J27" s="57"/>
      <c r="K27" s="71" t="str">
        <f>IF(S22=FALSE,"","Sa. 08:15-09:45")</f>
        <v/>
      </c>
      <c r="L27" s="71" t="str">
        <f>IF(T23=FALSE,"","Sa. 10:30-12:00")</f>
        <v/>
      </c>
      <c r="M27" s="34"/>
      <c r="O27" s="5"/>
      <c r="P27" s="48"/>
      <c r="Q27" s="48"/>
      <c r="R27" s="48"/>
      <c r="S27" s="48"/>
      <c r="T27" s="48"/>
      <c r="U27" s="48"/>
      <c r="V27" s="36"/>
      <c r="W27" s="36"/>
      <c r="X27" s="36"/>
      <c r="Y27" s="36"/>
      <c r="Z27" s="36"/>
      <c r="AA27" s="36"/>
    </row>
    <row r="28" spans="2:28" ht="8.25" customHeight="1" thickBot="1" x14ac:dyDescent="0.25">
      <c r="B28" s="5"/>
      <c r="C28" s="22"/>
      <c r="D28" s="23"/>
      <c r="E28" s="24"/>
      <c r="F28" s="65"/>
      <c r="G28" s="26"/>
      <c r="H28" s="26"/>
      <c r="I28" s="26"/>
      <c r="J28" s="26"/>
      <c r="K28" s="27"/>
      <c r="L28" s="27"/>
      <c r="M28" s="27"/>
      <c r="O28" s="5"/>
      <c r="P28" s="48"/>
      <c r="Q28" s="48"/>
      <c r="R28" s="48"/>
      <c r="S28" s="48"/>
      <c r="T28" s="48"/>
      <c r="U28" s="48"/>
      <c r="V28" s="36"/>
      <c r="W28" s="36"/>
      <c r="X28" s="36"/>
      <c r="Y28" s="36"/>
      <c r="Z28" s="36"/>
      <c r="AA28" s="36"/>
    </row>
    <row r="29" spans="2:28" ht="15" customHeight="1" thickTop="1" x14ac:dyDescent="0.2">
      <c r="B29" s="5"/>
      <c r="C29" s="16"/>
      <c r="D29" s="17" t="s">
        <v>7</v>
      </c>
      <c r="E29" s="18">
        <v>3</v>
      </c>
      <c r="F29" s="70" t="s">
        <v>28</v>
      </c>
      <c r="G29" s="20"/>
      <c r="H29" s="10"/>
      <c r="I29" s="10"/>
      <c r="J29" s="21"/>
      <c r="K29" s="10"/>
      <c r="L29" s="10"/>
      <c r="M29" s="21"/>
      <c r="O29" s="5"/>
      <c r="P29" s="48" t="b">
        <v>0</v>
      </c>
      <c r="Q29" s="48" t="b">
        <v>0</v>
      </c>
      <c r="R29" s="48" t="b">
        <v>0</v>
      </c>
      <c r="S29" s="48" t="b">
        <v>1</v>
      </c>
      <c r="T29" s="48" t="b">
        <v>0</v>
      </c>
      <c r="U29" s="48" t="b">
        <v>0</v>
      </c>
      <c r="V29" s="36"/>
      <c r="W29" s="36"/>
      <c r="X29" s="36">
        <f>COUNTIF(R29:R31,TRUE)</f>
        <v>0</v>
      </c>
      <c r="Y29" s="36">
        <f>COUNTIF(S29:S31,TRUE)</f>
        <v>2</v>
      </c>
      <c r="Z29" s="36">
        <f>COUNTIF(T29:T31,TRUE)</f>
        <v>0</v>
      </c>
      <c r="AA29" s="36"/>
    </row>
    <row r="30" spans="2:28" ht="15" customHeight="1" x14ac:dyDescent="0.2">
      <c r="B30" s="5"/>
      <c r="C30" s="15"/>
      <c r="D30" s="3" t="s">
        <v>23</v>
      </c>
      <c r="E30" s="9"/>
      <c r="F30" s="64" t="s">
        <v>24</v>
      </c>
      <c r="G30" s="10"/>
      <c r="H30" s="10"/>
      <c r="I30" s="33"/>
      <c r="J30" s="51"/>
      <c r="K30" s="51"/>
      <c r="L30" s="35"/>
      <c r="M30" s="35" t="str">
        <f>IF(T29=FALSE,"","Sa. 12:45-14:30")</f>
        <v/>
      </c>
      <c r="O30" s="5"/>
      <c r="P30" s="48" t="b">
        <v>0</v>
      </c>
      <c r="Q30" s="48" t="b">
        <v>0</v>
      </c>
      <c r="R30" s="48" t="b">
        <v>0</v>
      </c>
      <c r="S30" s="48" t="b">
        <v>0</v>
      </c>
      <c r="T30" s="48" t="b">
        <v>0</v>
      </c>
      <c r="U30" s="48" t="b">
        <v>0</v>
      </c>
      <c r="V30" s="36">
        <f>COUNTIF(P29:P32,TRUE)</f>
        <v>0</v>
      </c>
      <c r="W30" s="36">
        <f>COUNTIF(Q29:Q32,TRUE)</f>
        <v>0</v>
      </c>
      <c r="X30" s="36"/>
      <c r="Y30" s="36"/>
      <c r="Z30" s="36"/>
      <c r="AA30" s="36"/>
    </row>
    <row r="31" spans="2:28" ht="3" customHeight="1" x14ac:dyDescent="0.2">
      <c r="B31" s="5"/>
      <c r="C31" s="49"/>
      <c r="D31" s="37"/>
      <c r="E31" s="9"/>
      <c r="F31" s="64"/>
      <c r="G31" s="10"/>
      <c r="H31" s="10"/>
      <c r="I31" s="10"/>
      <c r="J31" s="10"/>
      <c r="K31" s="10"/>
      <c r="L31" s="10"/>
      <c r="M31" s="34"/>
      <c r="O31" s="5"/>
      <c r="P31" s="48" t="b">
        <v>0</v>
      </c>
      <c r="Q31" s="48" t="b">
        <v>0</v>
      </c>
      <c r="R31" s="48" t="b">
        <v>0</v>
      </c>
      <c r="S31" s="48" t="b">
        <v>1</v>
      </c>
      <c r="T31" s="48" t="b">
        <v>0</v>
      </c>
      <c r="U31" s="48"/>
      <c r="V31" s="36"/>
      <c r="W31" s="36"/>
      <c r="X31" s="36"/>
      <c r="Y31" s="36"/>
      <c r="Z31" s="36"/>
      <c r="AA31" s="36"/>
    </row>
    <row r="32" spans="2:28" x14ac:dyDescent="0.2">
      <c r="B32" s="5"/>
      <c r="C32" s="49" t="str">
        <f>IF(V30=2,"10m Shooting Masters zählt der Sonntag",IF(W30=2,"10m Shooting Masters zählt der Sonntag",""))</f>
        <v/>
      </c>
      <c r="D32" s="3"/>
      <c r="E32" s="9"/>
      <c r="F32" s="64"/>
      <c r="G32" s="10"/>
      <c r="H32" s="33" t="str">
        <f>IF(P29=FALSE,"","Fr. 09:45-11:30")</f>
        <v/>
      </c>
      <c r="I32" s="34" t="str">
        <f>IF(Q29=FALSE,"","Sa. 13:45-16:45")</f>
        <v/>
      </c>
      <c r="J32" s="72" t="str">
        <f>IF(R29=FALSE,"","Fr. 13:45-14:45")</f>
        <v/>
      </c>
      <c r="K32" s="34" t="str">
        <f>IF(R31=FALSE,"","Fr. 08:45-11:45")</f>
        <v/>
      </c>
      <c r="L32" s="71" t="str">
        <f>IF(T31=FALSE,"","Fr. 17:00-18:00")</f>
        <v/>
      </c>
      <c r="M32" s="71" t="str">
        <f>IF(T30=FALSE,"","Fr. 16:00-16:50")</f>
        <v/>
      </c>
      <c r="O32" s="5"/>
      <c r="P32" s="48" t="b">
        <v>0</v>
      </c>
      <c r="Q32" s="48" t="b">
        <v>0</v>
      </c>
      <c r="R32" s="48"/>
      <c r="S32" s="48" t="b">
        <v>0</v>
      </c>
      <c r="T32" s="48" t="b">
        <v>0</v>
      </c>
      <c r="U32" s="48"/>
      <c r="V32" s="36"/>
      <c r="W32" s="36"/>
      <c r="X32" s="36"/>
      <c r="Y32" s="36"/>
      <c r="Z32" s="36"/>
      <c r="AA32" s="36"/>
    </row>
    <row r="33" spans="2:27" x14ac:dyDescent="0.2">
      <c r="B33" s="5"/>
      <c r="C33" s="49"/>
      <c r="D33" s="3"/>
      <c r="E33" s="9"/>
      <c r="F33" s="64"/>
      <c r="G33" s="10"/>
      <c r="H33" s="33"/>
      <c r="I33" s="10"/>
      <c r="J33" s="34"/>
      <c r="K33" s="51"/>
      <c r="L33" s="51"/>
      <c r="M33" s="21"/>
      <c r="O33" s="5"/>
      <c r="P33" s="48"/>
      <c r="Q33" s="48"/>
      <c r="R33" s="48"/>
      <c r="S33" s="48"/>
      <c r="T33" s="48"/>
      <c r="U33" s="48"/>
      <c r="V33" s="36"/>
      <c r="W33" s="36"/>
      <c r="X33" s="36"/>
      <c r="Y33" s="36"/>
      <c r="Z33" s="36"/>
      <c r="AA33" s="36"/>
    </row>
    <row r="34" spans="2:27" x14ac:dyDescent="0.2">
      <c r="B34" s="5"/>
      <c r="C34" s="49"/>
      <c r="D34" s="3"/>
      <c r="E34" s="9"/>
      <c r="F34" s="64" t="s">
        <v>22</v>
      </c>
      <c r="G34" s="10"/>
      <c r="H34" s="33"/>
      <c r="I34" s="34"/>
      <c r="J34" s="34"/>
      <c r="K34" s="34"/>
      <c r="L34" s="34"/>
      <c r="M34" s="34"/>
      <c r="O34" s="5"/>
      <c r="P34" s="48"/>
      <c r="Q34" s="48" t="b">
        <v>0</v>
      </c>
      <c r="R34" s="48"/>
      <c r="S34" s="48"/>
      <c r="T34" s="48"/>
      <c r="U34" s="48"/>
      <c r="V34" s="36"/>
      <c r="W34" s="36"/>
      <c r="X34" s="36"/>
      <c r="Y34" s="36"/>
      <c r="Z34" s="36"/>
      <c r="AA34" s="36"/>
    </row>
    <row r="35" spans="2:27" ht="5.25" customHeight="1" x14ac:dyDescent="0.2">
      <c r="B35" s="5"/>
      <c r="C35" s="49"/>
      <c r="D35" s="3"/>
      <c r="E35" s="9"/>
      <c r="F35" s="64"/>
      <c r="G35" s="10"/>
      <c r="H35" s="33"/>
      <c r="I35" s="34"/>
      <c r="J35" s="34"/>
      <c r="K35" s="34"/>
      <c r="L35" s="34"/>
      <c r="M35" s="34"/>
      <c r="O35" s="5"/>
      <c r="P35" s="48"/>
      <c r="Q35" s="48"/>
      <c r="R35" s="48"/>
      <c r="S35" s="48"/>
      <c r="T35" s="48"/>
      <c r="U35" s="48"/>
      <c r="V35" s="36"/>
      <c r="W35" s="36"/>
      <c r="X35" s="36"/>
      <c r="Y35" s="36"/>
      <c r="Z35" s="36"/>
      <c r="AA35" s="36"/>
    </row>
    <row r="36" spans="2:27" x14ac:dyDescent="0.2">
      <c r="B36" s="5"/>
      <c r="C36" s="49"/>
      <c r="D36" s="3"/>
      <c r="E36" s="9"/>
      <c r="F36" s="64"/>
      <c r="G36" s="10"/>
      <c r="H36" s="33"/>
      <c r="I36" s="71" t="str">
        <f>IF(S32=FALSE,"","Sa. 08:30-11:30")</f>
        <v/>
      </c>
      <c r="J36" s="34"/>
      <c r="K36" s="71" t="str">
        <f>IF(S30=FALSE,"","Sa. 08:15-09:45")</f>
        <v/>
      </c>
      <c r="L36" s="71" t="str">
        <f>IF(T32=FALSE,"","Sa. 10:30-12:00")</f>
        <v/>
      </c>
      <c r="M36" s="34" t="str">
        <f>IF(Q36=FALSE,"","Fr. 14:30-15:30")</f>
        <v/>
      </c>
      <c r="O36" s="5"/>
      <c r="P36" s="48"/>
      <c r="Q36" s="48" t="b">
        <v>0</v>
      </c>
      <c r="R36" s="48"/>
      <c r="S36" s="48"/>
      <c r="T36" s="48"/>
      <c r="U36" s="48"/>
      <c r="V36" s="36"/>
      <c r="W36" s="36"/>
      <c r="X36" s="36"/>
      <c r="Y36" s="36"/>
      <c r="Z36" s="36"/>
      <c r="AA36" s="36"/>
    </row>
    <row r="37" spans="2:27" ht="7.5" customHeight="1" x14ac:dyDescent="0.2">
      <c r="B37" s="5"/>
      <c r="C37" s="49"/>
      <c r="D37" s="3"/>
      <c r="E37" s="9"/>
      <c r="F37" s="64"/>
      <c r="G37" s="10"/>
      <c r="H37" s="33"/>
      <c r="I37" s="10"/>
      <c r="J37" s="34"/>
      <c r="K37" s="10"/>
      <c r="L37" s="34"/>
      <c r="M37" s="34"/>
      <c r="O37" s="5"/>
      <c r="P37" s="48"/>
      <c r="Q37" s="48"/>
      <c r="R37" s="48"/>
      <c r="S37" s="48"/>
      <c r="T37" s="48"/>
      <c r="U37" s="48"/>
      <c r="V37" s="36"/>
      <c r="W37" s="36"/>
      <c r="X37" s="36"/>
      <c r="Y37" s="36"/>
      <c r="Z37" s="36"/>
      <c r="AA37" s="36"/>
    </row>
    <row r="38" spans="2:27" hidden="1" x14ac:dyDescent="0.2">
      <c r="B38" s="5"/>
      <c r="C38" s="49"/>
      <c r="D38" s="3"/>
      <c r="E38" s="9"/>
      <c r="F38" s="64"/>
      <c r="G38" s="10"/>
      <c r="H38" s="33"/>
      <c r="I38" s="34"/>
      <c r="J38" s="34"/>
      <c r="K38" s="34"/>
      <c r="L38" s="34"/>
      <c r="M38" s="34"/>
      <c r="O38" s="5"/>
      <c r="P38" s="48"/>
      <c r="Q38" s="48"/>
      <c r="R38" s="48"/>
      <c r="S38" s="48"/>
      <c r="T38" s="48"/>
      <c r="U38" s="48"/>
      <c r="V38" s="36"/>
      <c r="W38" s="36"/>
      <c r="X38" s="36"/>
      <c r="Y38" s="36"/>
      <c r="Z38" s="36"/>
      <c r="AA38" s="36"/>
    </row>
    <row r="39" spans="2:27" ht="5.25" hidden="1" customHeight="1" x14ac:dyDescent="0.2">
      <c r="B39" s="5"/>
      <c r="C39" s="49"/>
      <c r="D39" s="3"/>
      <c r="E39" s="9"/>
      <c r="F39" s="64"/>
      <c r="G39" s="10"/>
      <c r="H39" s="33"/>
      <c r="I39" s="34"/>
      <c r="J39" s="34"/>
      <c r="K39" s="34"/>
      <c r="L39" s="34"/>
      <c r="M39" s="34"/>
      <c r="O39" s="5"/>
      <c r="P39" s="48"/>
      <c r="Q39" s="48"/>
      <c r="R39" s="48"/>
      <c r="S39" s="48"/>
      <c r="T39" s="48"/>
      <c r="U39" s="48"/>
      <c r="V39" s="36"/>
      <c r="W39" s="36"/>
      <c r="X39" s="36"/>
      <c r="Y39" s="36"/>
      <c r="Z39" s="36"/>
      <c r="AA39" s="36"/>
    </row>
    <row r="40" spans="2:27" hidden="1" x14ac:dyDescent="0.2">
      <c r="B40" s="5"/>
      <c r="C40" s="15"/>
      <c r="D40" s="3"/>
      <c r="E40" s="9"/>
      <c r="F40" s="64"/>
      <c r="G40" s="10"/>
      <c r="H40" s="10"/>
      <c r="I40" s="34" t="str">
        <f>IF(Q19=FALSE,"","So. 08:30-11:30")</f>
        <v/>
      </c>
      <c r="J40" s="10"/>
      <c r="K40" s="34" t="str">
        <f>IF(S29=FALSE,"","So. 08:30-11:30")</f>
        <v>So. 08:30-11:30</v>
      </c>
      <c r="L40" s="34"/>
      <c r="M40" s="34"/>
      <c r="O40" s="5"/>
      <c r="P40" s="48"/>
      <c r="Q40" s="48"/>
      <c r="R40" s="48"/>
      <c r="S40" s="48"/>
      <c r="T40" s="48"/>
      <c r="U40" s="48"/>
      <c r="V40" s="36"/>
      <c r="W40" s="36"/>
      <c r="X40" s="36"/>
      <c r="Y40" s="36"/>
      <c r="Z40" s="36"/>
      <c r="AA40" s="36"/>
    </row>
    <row r="41" spans="2:27" ht="8.25" hidden="1" customHeight="1" thickBot="1" x14ac:dyDescent="0.25">
      <c r="B41" s="5"/>
      <c r="C41" s="22"/>
      <c r="D41" s="23"/>
      <c r="E41" s="24"/>
      <c r="F41" s="66"/>
      <c r="G41" s="26"/>
      <c r="H41" s="26"/>
      <c r="I41" s="26"/>
      <c r="J41" s="27"/>
      <c r="K41" s="27"/>
      <c r="L41" s="27"/>
      <c r="M41" s="27"/>
      <c r="O41" s="5"/>
      <c r="P41" s="48"/>
      <c r="Q41" s="48"/>
      <c r="R41" s="48"/>
      <c r="S41" s="48"/>
      <c r="T41" s="48"/>
      <c r="U41" s="48"/>
      <c r="V41" s="36"/>
      <c r="W41" s="36"/>
      <c r="X41" s="36"/>
      <c r="Y41" s="36"/>
      <c r="Z41" s="36"/>
      <c r="AA41" s="36"/>
    </row>
    <row r="42" spans="2:27" ht="17.25" hidden="1" customHeight="1" thickTop="1" x14ac:dyDescent="0.2">
      <c r="B42" s="5"/>
      <c r="C42" s="16"/>
      <c r="D42" s="17" t="s">
        <v>7</v>
      </c>
      <c r="E42" s="18">
        <v>4</v>
      </c>
      <c r="F42" s="56" t="s">
        <v>18</v>
      </c>
      <c r="G42" s="20"/>
      <c r="H42" s="10"/>
      <c r="I42" s="10"/>
      <c r="J42" s="21"/>
      <c r="K42" s="21"/>
      <c r="L42" s="21"/>
      <c r="M42" s="21"/>
      <c r="O42" s="5"/>
      <c r="P42" s="48" t="b">
        <v>0</v>
      </c>
      <c r="Q42" s="48" t="b">
        <v>0</v>
      </c>
      <c r="R42" s="48" t="b">
        <v>0</v>
      </c>
      <c r="S42" s="48" t="b">
        <v>0</v>
      </c>
      <c r="T42" s="48" t="b">
        <v>0</v>
      </c>
      <c r="U42" s="48"/>
      <c r="V42" s="36"/>
      <c r="W42" s="36"/>
      <c r="X42" s="36">
        <f>COUNTIF(R42:R44,TRUE)</f>
        <v>0</v>
      </c>
      <c r="Y42" s="36">
        <f>COUNTIF(S42:S44,TRUE)</f>
        <v>0</v>
      </c>
      <c r="Z42" s="36">
        <f>COUNTIF(T42:T44,TRUE)</f>
        <v>0</v>
      </c>
      <c r="AA42" s="36"/>
    </row>
    <row r="43" spans="2:27" ht="15" hidden="1" customHeight="1" x14ac:dyDescent="0.2">
      <c r="B43" s="5"/>
      <c r="C43" s="15"/>
      <c r="D43" s="3"/>
      <c r="E43" s="9"/>
      <c r="F43" s="54"/>
      <c r="G43" s="10"/>
      <c r="H43" s="10"/>
      <c r="I43" s="33"/>
      <c r="J43" s="33"/>
      <c r="K43" s="33"/>
      <c r="L43" s="33"/>
      <c r="M43" s="33"/>
      <c r="O43" s="5"/>
      <c r="P43" s="48" t="b">
        <v>0</v>
      </c>
      <c r="Q43" s="48" t="b">
        <v>0</v>
      </c>
      <c r="R43" s="48" t="b">
        <v>0</v>
      </c>
      <c r="S43" s="48" t="b">
        <v>0</v>
      </c>
      <c r="T43" s="48" t="b">
        <v>0</v>
      </c>
      <c r="U43" s="48" t="b">
        <v>0</v>
      </c>
      <c r="V43" s="36">
        <f>COUNTIF(P42:P45,TRUE)</f>
        <v>0</v>
      </c>
      <c r="W43" s="36">
        <f>COUNTIF(Q42:Q45,TRUE)</f>
        <v>0</v>
      </c>
      <c r="X43" s="36"/>
      <c r="Y43" s="36"/>
      <c r="Z43" s="36"/>
      <c r="AA43" s="36"/>
    </row>
    <row r="44" spans="2:27" ht="13.5" hidden="1" thickTop="1" x14ac:dyDescent="0.2">
      <c r="B44" s="5"/>
      <c r="C44" s="49"/>
      <c r="D44" s="37"/>
      <c r="E44" s="9"/>
      <c r="F44" s="54"/>
      <c r="G44" s="10"/>
      <c r="H44" s="10"/>
      <c r="I44" s="10"/>
      <c r="J44" s="10"/>
      <c r="K44" s="10"/>
      <c r="L44" s="10"/>
      <c r="M44" s="10"/>
      <c r="O44" s="5"/>
      <c r="P44" s="48" t="b">
        <v>0</v>
      </c>
      <c r="Q44" s="48" t="b">
        <v>0</v>
      </c>
      <c r="R44" s="48"/>
      <c r="S44" s="48"/>
      <c r="T44" s="48"/>
      <c r="U44" s="48"/>
      <c r="V44" s="36"/>
      <c r="W44" s="36"/>
      <c r="X44" s="36"/>
      <c r="Y44" s="36"/>
      <c r="Z44" s="36"/>
      <c r="AA44" s="36"/>
    </row>
    <row r="45" spans="2:27" ht="13.5" hidden="1" thickTop="1" x14ac:dyDescent="0.2">
      <c r="B45" s="5"/>
      <c r="C45" s="49"/>
      <c r="D45" s="3"/>
      <c r="E45" s="9"/>
      <c r="F45" s="54"/>
      <c r="G45" s="10"/>
      <c r="H45" s="33" t="str">
        <f>IF(S42=FALSE,"","Fr. 10:00-11:00")</f>
        <v/>
      </c>
      <c r="I45" s="34" t="str">
        <f>IF(R43=FALSE,"","Fr.10:00-11:00")</f>
        <v/>
      </c>
      <c r="J45" s="34"/>
      <c r="K45" s="34"/>
      <c r="L45" s="34"/>
      <c r="M45" s="34"/>
      <c r="O45" s="5"/>
      <c r="P45" s="48" t="b">
        <v>0</v>
      </c>
      <c r="Q45" s="48" t="b">
        <v>0</v>
      </c>
      <c r="R45" s="48"/>
      <c r="S45" s="48"/>
      <c r="T45" s="48"/>
      <c r="U45" s="48"/>
      <c r="V45" s="36"/>
      <c r="W45" s="36"/>
      <c r="X45" s="36"/>
      <c r="Y45" s="36"/>
      <c r="Z45" s="36"/>
      <c r="AA45" s="36"/>
    </row>
    <row r="46" spans="2:27" ht="13.5" hidden="1" thickTop="1" x14ac:dyDescent="0.2">
      <c r="B46" s="5"/>
      <c r="C46" s="15"/>
      <c r="D46" s="3"/>
      <c r="E46" s="9"/>
      <c r="F46" s="54"/>
      <c r="G46" s="10"/>
      <c r="H46" s="10"/>
      <c r="I46" s="34"/>
      <c r="J46" s="34"/>
      <c r="K46" s="34"/>
      <c r="L46" s="34"/>
      <c r="M46" s="34"/>
      <c r="O46" s="5"/>
      <c r="P46" s="48"/>
      <c r="Q46" s="48"/>
      <c r="R46" s="48"/>
      <c r="S46" s="48"/>
      <c r="T46" s="48"/>
      <c r="U46" s="48"/>
      <c r="V46" s="36"/>
      <c r="W46" s="36"/>
      <c r="X46" s="36"/>
      <c r="Y46" s="36"/>
      <c r="Z46" s="36"/>
      <c r="AA46" s="36"/>
    </row>
    <row r="47" spans="2:27" ht="8.25" hidden="1" customHeight="1" thickBot="1" x14ac:dyDescent="0.25">
      <c r="B47" s="5"/>
      <c r="C47" s="22"/>
      <c r="D47" s="23"/>
      <c r="E47" s="24"/>
      <c r="F47" s="55"/>
      <c r="G47" s="26"/>
      <c r="H47" s="26"/>
      <c r="I47" s="26"/>
      <c r="J47" s="26"/>
      <c r="K47" s="26"/>
      <c r="L47" s="26"/>
      <c r="M47" s="26"/>
      <c r="O47" s="5"/>
      <c r="P47" s="48"/>
      <c r="Q47" s="48"/>
      <c r="R47" s="48"/>
      <c r="S47" s="48"/>
      <c r="T47" s="48"/>
      <c r="U47" s="48"/>
      <c r="V47" s="36"/>
      <c r="W47" s="36"/>
      <c r="X47" s="36"/>
      <c r="Y47" s="36"/>
      <c r="Z47" s="36"/>
      <c r="AA47" s="36"/>
    </row>
    <row r="48" spans="2:27" ht="17.25" hidden="1" customHeight="1" thickTop="1" x14ac:dyDescent="0.2">
      <c r="B48" s="5"/>
      <c r="C48" s="16"/>
      <c r="D48" s="17" t="s">
        <v>7</v>
      </c>
      <c r="E48" s="18">
        <v>4</v>
      </c>
      <c r="F48" s="56" t="s">
        <v>19</v>
      </c>
      <c r="G48" s="20"/>
      <c r="H48" s="10"/>
      <c r="I48" s="10"/>
      <c r="J48" s="21"/>
      <c r="K48" s="21"/>
      <c r="L48" s="21"/>
      <c r="M48" s="21"/>
      <c r="O48" s="5"/>
      <c r="P48" s="48" t="b">
        <v>0</v>
      </c>
      <c r="Q48" s="48" t="b">
        <v>0</v>
      </c>
      <c r="R48" s="48" t="b">
        <v>0</v>
      </c>
      <c r="S48" s="48" t="b">
        <v>0</v>
      </c>
      <c r="T48" s="48" t="b">
        <v>0</v>
      </c>
      <c r="U48" s="48"/>
      <c r="V48" s="36"/>
      <c r="W48" s="36"/>
      <c r="X48" s="36">
        <f>COUNTIF(R48:R50,TRUE)</f>
        <v>0</v>
      </c>
      <c r="Y48" s="36">
        <f>COUNTIF(S48:S50,TRUE)</f>
        <v>0</v>
      </c>
      <c r="Z48" s="36">
        <f>COUNTIF(T48:T50,TRUE)</f>
        <v>0</v>
      </c>
      <c r="AA48" s="36"/>
    </row>
    <row r="49" spans="2:27" ht="15" hidden="1" customHeight="1" x14ac:dyDescent="0.2">
      <c r="B49" s="5"/>
      <c r="C49" s="15"/>
      <c r="D49" s="3"/>
      <c r="E49" s="9"/>
      <c r="F49" s="54"/>
      <c r="G49" s="10"/>
      <c r="H49" s="10"/>
      <c r="I49" s="33"/>
      <c r="J49" s="33"/>
      <c r="K49" s="33"/>
      <c r="L49" s="33"/>
      <c r="M49" s="33"/>
      <c r="O49" s="5"/>
      <c r="P49" s="48" t="b">
        <v>0</v>
      </c>
      <c r="Q49" s="48" t="b">
        <v>0</v>
      </c>
      <c r="R49" s="48" t="b">
        <v>0</v>
      </c>
      <c r="S49" s="48" t="b">
        <v>0</v>
      </c>
      <c r="T49" s="48" t="b">
        <v>0</v>
      </c>
      <c r="U49" s="48" t="b">
        <v>0</v>
      </c>
      <c r="V49" s="36">
        <f>COUNTIF(P49:P51,TRUE)</f>
        <v>0</v>
      </c>
      <c r="W49" s="36">
        <f>COUNTIF(Q48:Q51,TRUE)</f>
        <v>0</v>
      </c>
      <c r="X49" s="36"/>
      <c r="Y49" s="36"/>
      <c r="Z49" s="36"/>
      <c r="AA49" s="36"/>
    </row>
    <row r="50" spans="2:27" ht="13.5" hidden="1" thickTop="1" x14ac:dyDescent="0.2">
      <c r="B50" s="5"/>
      <c r="C50" s="49"/>
      <c r="D50" s="37"/>
      <c r="E50" s="9"/>
      <c r="F50" s="54"/>
      <c r="G50" s="10"/>
      <c r="H50" s="10"/>
      <c r="I50" s="10"/>
      <c r="J50" s="10"/>
      <c r="K50" s="10"/>
      <c r="L50" s="10"/>
      <c r="M50" s="10"/>
      <c r="O50" s="5"/>
      <c r="P50" s="48" t="b">
        <v>0</v>
      </c>
      <c r="Q50" s="48" t="b">
        <v>0</v>
      </c>
      <c r="R50" s="48"/>
      <c r="S50" s="48"/>
      <c r="T50" s="48"/>
      <c r="U50" s="48"/>
      <c r="V50" s="36"/>
      <c r="W50" s="36"/>
      <c r="X50" s="36"/>
      <c r="Y50" s="36"/>
      <c r="Z50" s="36"/>
      <c r="AA50" s="36"/>
    </row>
    <row r="51" spans="2:27" ht="13.5" hidden="1" thickTop="1" x14ac:dyDescent="0.2">
      <c r="B51" s="5"/>
      <c r="C51" s="49"/>
      <c r="D51" s="3"/>
      <c r="E51" s="9"/>
      <c r="F51" s="54"/>
      <c r="G51" s="10"/>
      <c r="H51" s="33" t="str">
        <f>IF(S48=FALSE,"","Sa. 13:45-14:45")</f>
        <v/>
      </c>
      <c r="I51" s="34" t="str">
        <f>IF(R49=FALSE,"","Sa.13:45-14:45")</f>
        <v/>
      </c>
      <c r="J51" s="34"/>
      <c r="K51" s="34"/>
      <c r="L51" s="34"/>
      <c r="M51" s="34"/>
      <c r="O51" s="5"/>
      <c r="P51" s="48" t="b">
        <v>0</v>
      </c>
      <c r="Q51" s="48" t="b">
        <v>0</v>
      </c>
      <c r="R51" s="48"/>
      <c r="S51" s="48"/>
      <c r="T51" s="48"/>
      <c r="U51" s="48"/>
      <c r="V51" s="36"/>
      <c r="W51" s="36"/>
      <c r="X51" s="36"/>
      <c r="Y51" s="36"/>
      <c r="Z51" s="36"/>
      <c r="AA51" s="36"/>
    </row>
    <row r="52" spans="2:27" ht="13.5" hidden="1" thickTop="1" x14ac:dyDescent="0.2">
      <c r="B52" s="5"/>
      <c r="C52" s="15"/>
      <c r="D52" s="3"/>
      <c r="E52" s="9"/>
      <c r="F52" s="54"/>
      <c r="G52" s="10"/>
      <c r="H52" s="10"/>
      <c r="I52" s="34"/>
      <c r="J52" s="34"/>
      <c r="K52" s="34"/>
      <c r="L52" s="34"/>
      <c r="M52" s="34"/>
      <c r="O52" s="5"/>
      <c r="P52" s="48"/>
      <c r="Q52" s="48"/>
      <c r="R52" s="48"/>
      <c r="S52" s="48"/>
      <c r="T52" s="48"/>
      <c r="U52" s="48"/>
      <c r="V52" s="36"/>
      <c r="W52" s="36"/>
      <c r="X52" s="36"/>
      <c r="Y52" s="36"/>
      <c r="Z52" s="36"/>
      <c r="AA52" s="36"/>
    </row>
    <row r="53" spans="2:27" ht="8.25" hidden="1" customHeight="1" thickBot="1" x14ac:dyDescent="0.25">
      <c r="B53" s="5"/>
      <c r="C53" s="22"/>
      <c r="D53" s="23"/>
      <c r="E53" s="24"/>
      <c r="F53" s="55"/>
      <c r="G53" s="26"/>
      <c r="H53" s="26"/>
      <c r="I53" s="26"/>
      <c r="J53" s="26"/>
      <c r="K53" s="26"/>
      <c r="L53" s="26"/>
      <c r="M53" s="26"/>
      <c r="O53" s="5"/>
      <c r="P53" s="31"/>
      <c r="Q53" s="31"/>
      <c r="R53" s="48"/>
      <c r="S53" s="48"/>
      <c r="T53" s="48"/>
      <c r="U53" s="48"/>
      <c r="V53" s="36"/>
      <c r="W53" s="36"/>
      <c r="X53" s="36"/>
      <c r="Y53" s="36"/>
      <c r="Z53" s="36"/>
      <c r="AA53" s="36"/>
    </row>
    <row r="54" spans="2:27" ht="17.25" hidden="1" customHeight="1" thickTop="1" x14ac:dyDescent="0.2">
      <c r="B54" s="5"/>
      <c r="C54" s="16"/>
      <c r="D54" s="17" t="s">
        <v>7</v>
      </c>
      <c r="E54" s="18">
        <v>6</v>
      </c>
      <c r="F54" s="19" t="s">
        <v>8</v>
      </c>
      <c r="G54" s="20"/>
      <c r="H54" s="20"/>
      <c r="I54" s="20"/>
      <c r="J54" s="20"/>
      <c r="K54" s="20"/>
      <c r="L54" s="20"/>
      <c r="M54" s="20"/>
      <c r="O54" s="5"/>
      <c r="P54" s="31" t="b">
        <v>0</v>
      </c>
      <c r="Q54" s="31" t="b">
        <v>0</v>
      </c>
      <c r="R54" s="48" t="b">
        <v>0</v>
      </c>
      <c r="S54" s="48" t="b">
        <v>0</v>
      </c>
      <c r="T54" s="48" t="b">
        <v>0</v>
      </c>
      <c r="U54" s="48"/>
      <c r="V54" s="36"/>
      <c r="W54" s="36"/>
      <c r="X54" s="36"/>
      <c r="Y54" s="36"/>
      <c r="Z54" s="36"/>
      <c r="AA54" s="36"/>
    </row>
    <row r="55" spans="2:27" ht="15" hidden="1" customHeight="1" x14ac:dyDescent="0.2">
      <c r="B55" s="5"/>
      <c r="C55" s="15"/>
      <c r="D55" s="3"/>
      <c r="E55" s="9"/>
      <c r="F55" s="32" t="str">
        <f>IF(Q55=FALSE,"","Samstag   09:00 - 10:45")</f>
        <v/>
      </c>
      <c r="G55" s="28"/>
      <c r="H55" s="28"/>
      <c r="I55" s="33" t="str">
        <f>IF(R54=FALSE,"","Sa. 15:30-16:45")</f>
        <v/>
      </c>
      <c r="J55" s="33"/>
      <c r="K55" s="33"/>
      <c r="L55" s="33"/>
      <c r="M55" s="33"/>
      <c r="O55" s="5"/>
      <c r="P55" s="31" t="b">
        <v>0</v>
      </c>
      <c r="Q55" s="31" t="b">
        <v>0</v>
      </c>
      <c r="R55" s="48"/>
      <c r="S55" s="48" t="b">
        <v>0</v>
      </c>
      <c r="T55" s="48"/>
      <c r="U55" s="48"/>
      <c r="V55" s="36"/>
      <c r="W55" s="36"/>
      <c r="X55" s="36"/>
      <c r="Y55" s="36"/>
      <c r="Z55" s="36"/>
      <c r="AA55" s="36"/>
    </row>
    <row r="56" spans="2:27" ht="12.75" hidden="1" customHeight="1" x14ac:dyDescent="0.2">
      <c r="B56" s="5"/>
      <c r="C56" s="15"/>
      <c r="D56" s="3"/>
      <c r="E56" s="9"/>
      <c r="F56" s="32" t="str">
        <f>IF(P55=FALSE,"","Samstag   11:15 - 12:30")</f>
        <v/>
      </c>
      <c r="G56" s="28"/>
      <c r="H56" s="28"/>
      <c r="I56" s="10"/>
      <c r="J56" s="10"/>
      <c r="K56" s="10"/>
      <c r="L56" s="10"/>
      <c r="M56" s="10"/>
      <c r="O56" s="5"/>
      <c r="P56" s="31" t="b">
        <v>0</v>
      </c>
      <c r="Q56" s="31" t="b">
        <v>0</v>
      </c>
      <c r="R56" s="48"/>
      <c r="S56" s="48"/>
      <c r="T56" s="48"/>
      <c r="U56" s="48"/>
      <c r="V56" s="36"/>
      <c r="W56" s="36"/>
      <c r="X56" s="36"/>
      <c r="Y56" s="36"/>
      <c r="Z56" s="36"/>
      <c r="AA56" s="36"/>
    </row>
    <row r="57" spans="2:27" ht="12.75" hidden="1" customHeight="1" x14ac:dyDescent="0.2">
      <c r="B57" s="5"/>
      <c r="C57" s="15"/>
      <c r="D57" s="3"/>
      <c r="E57" s="9"/>
      <c r="F57" s="32" t="str">
        <f>IF(AND(Q56=FALSE,P56=FALSE),"","Samstag   13:00 - 14:15/14:45")</f>
        <v/>
      </c>
      <c r="G57" s="28"/>
      <c r="H57" s="28"/>
      <c r="I57" s="10"/>
      <c r="J57" s="10"/>
      <c r="K57" s="10"/>
      <c r="L57" s="10"/>
      <c r="M57" s="10"/>
      <c r="O57" s="5"/>
      <c r="P57" s="31" t="b">
        <v>0</v>
      </c>
      <c r="Q57" s="31" t="b">
        <v>0</v>
      </c>
      <c r="R57" s="48"/>
      <c r="S57" s="48"/>
      <c r="T57" s="48"/>
      <c r="U57" s="48"/>
      <c r="V57" s="36"/>
      <c r="W57" s="36"/>
      <c r="X57" s="36"/>
      <c r="Y57" s="36"/>
      <c r="Z57" s="36"/>
      <c r="AA57" s="36"/>
    </row>
    <row r="58" spans="2:27" ht="12.75" hidden="1" customHeight="1" x14ac:dyDescent="0.2">
      <c r="B58" s="5"/>
      <c r="C58" s="15"/>
      <c r="D58" s="3"/>
      <c r="E58" s="9"/>
      <c r="F58" s="32" t="str">
        <f>IF(AND(Q57=FALSE,P57=FALSE),"","Samstag   15:15 - 16:30/17:00")</f>
        <v/>
      </c>
      <c r="G58" s="28"/>
      <c r="H58" s="28"/>
      <c r="I58" s="10"/>
      <c r="J58" s="10"/>
      <c r="K58" s="10"/>
      <c r="L58" s="10"/>
      <c r="M58" s="10"/>
      <c r="O58" s="5"/>
      <c r="P58" s="31"/>
      <c r="Q58" s="31"/>
      <c r="R58" s="48"/>
      <c r="S58" s="48"/>
      <c r="T58" s="48"/>
      <c r="U58" s="48"/>
      <c r="V58" s="36"/>
      <c r="W58" s="36"/>
      <c r="X58" s="36"/>
      <c r="Y58" s="36"/>
      <c r="Z58" s="36"/>
      <c r="AA58" s="36"/>
    </row>
    <row r="59" spans="2:27" ht="8.25" hidden="1" customHeight="1" thickBot="1" x14ac:dyDescent="0.25">
      <c r="B59" s="5"/>
      <c r="C59" s="22"/>
      <c r="D59" s="23"/>
      <c r="E59" s="24"/>
      <c r="F59" s="25"/>
      <c r="G59" s="29"/>
      <c r="H59" s="29"/>
      <c r="I59" s="26"/>
      <c r="J59" s="26"/>
      <c r="K59" s="26"/>
      <c r="L59" s="26"/>
      <c r="M59" s="26"/>
      <c r="O59" s="5"/>
      <c r="P59" s="31"/>
      <c r="Q59" s="31"/>
      <c r="R59" s="48"/>
      <c r="S59" s="48"/>
      <c r="T59" s="48"/>
      <c r="U59" s="48"/>
      <c r="V59" s="36"/>
      <c r="W59" s="36"/>
      <c r="X59" s="36"/>
      <c r="Y59" s="36"/>
      <c r="Z59" s="36"/>
      <c r="AA59" s="36"/>
    </row>
    <row r="60" spans="2:27" ht="5.25" customHeight="1" x14ac:dyDescent="0.2">
      <c r="B60" s="68"/>
      <c r="C60" s="68"/>
      <c r="D60" s="68"/>
      <c r="E60" s="69"/>
      <c r="F60" s="68"/>
      <c r="G60" s="68"/>
      <c r="H60" s="68"/>
      <c r="I60" s="68"/>
      <c r="J60" s="68"/>
      <c r="K60" s="68"/>
      <c r="L60" s="68"/>
      <c r="M60" s="68"/>
      <c r="O60" s="5"/>
      <c r="P60" s="31"/>
      <c r="Q60" s="31"/>
      <c r="R60" s="48"/>
      <c r="S60" s="48"/>
      <c r="T60" s="48"/>
      <c r="U60" s="48"/>
      <c r="V60" s="36"/>
      <c r="W60" s="36"/>
      <c r="X60" s="36"/>
      <c r="Y60" s="36"/>
      <c r="Z60" s="36"/>
      <c r="AA60" s="36"/>
    </row>
    <row r="61" spans="2:27" ht="18" x14ac:dyDescent="0.25">
      <c r="B61" s="5"/>
      <c r="D61" s="2" t="s">
        <v>3</v>
      </c>
      <c r="E61" s="11" t="s">
        <v>15</v>
      </c>
      <c r="O61" s="5"/>
      <c r="P61" s="30"/>
      <c r="Q61" s="30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2:27" ht="9.75" customHeight="1" x14ac:dyDescent="0.2">
      <c r="B62" s="5"/>
      <c r="O62" s="5"/>
      <c r="P62" s="30"/>
      <c r="Q62" s="30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5"/>
      <c r="F63" s="13" t="s">
        <v>4</v>
      </c>
      <c r="G63" s="78"/>
      <c r="H63" s="78"/>
      <c r="I63" s="78"/>
      <c r="J63" s="78"/>
      <c r="K63" s="78"/>
      <c r="L63" s="78"/>
      <c r="M63" s="78"/>
      <c r="O63" s="5"/>
      <c r="P63" s="30"/>
      <c r="Q63" s="30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2:27" x14ac:dyDescent="0.2">
      <c r="B64" s="5"/>
      <c r="D64" s="73" t="s">
        <v>29</v>
      </c>
      <c r="G64" s="79"/>
      <c r="H64" s="79"/>
      <c r="I64" s="79"/>
      <c r="J64" s="79"/>
      <c r="K64" s="79"/>
      <c r="L64" s="79"/>
      <c r="M64" s="79"/>
      <c r="O64" s="5"/>
      <c r="P64" s="30"/>
      <c r="Q64" s="30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2:27" x14ac:dyDescent="0.2">
      <c r="B65" s="5"/>
      <c r="G65" s="12"/>
      <c r="H65" s="12"/>
      <c r="I65" s="12"/>
      <c r="J65" s="12"/>
      <c r="K65" s="12"/>
      <c r="L65" s="12"/>
      <c r="M65" s="12"/>
      <c r="O65" s="5"/>
      <c r="P65" s="30"/>
      <c r="Q65" s="30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2:27" ht="4.5" customHeight="1" x14ac:dyDescent="0.2">
      <c r="B66" s="5"/>
      <c r="C66" s="5"/>
      <c r="D66" s="5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30"/>
      <c r="Q66" s="30"/>
      <c r="R66" s="30"/>
      <c r="S66" s="30"/>
      <c r="T66" s="30"/>
      <c r="U66" s="30"/>
      <c r="V66" s="30"/>
    </row>
    <row r="67" spans="2:27" x14ac:dyDescent="0.2">
      <c r="P67" s="30"/>
      <c r="Q67" s="30"/>
      <c r="R67" s="30"/>
      <c r="S67" s="30"/>
      <c r="T67" s="30"/>
      <c r="U67" s="30"/>
      <c r="V67" s="30"/>
    </row>
    <row r="68" spans="2:27" x14ac:dyDescent="0.2">
      <c r="P68" s="36"/>
      <c r="Q68" s="36"/>
      <c r="R68" s="36"/>
      <c r="S68" s="36"/>
      <c r="T68" s="36"/>
      <c r="U68" s="36"/>
      <c r="V68" s="36"/>
    </row>
  </sheetData>
  <sheetProtection password="EE9D" sheet="1" objects="1" scenarios="1" formatCells="0" selectLockedCells="1"/>
  <mergeCells count="7">
    <mergeCell ref="H4:I4"/>
    <mergeCell ref="G63:M63"/>
    <mergeCell ref="G64:M64"/>
    <mergeCell ref="E8:F8"/>
    <mergeCell ref="E9:F9"/>
    <mergeCell ref="H7:K7"/>
    <mergeCell ref="K5:L5"/>
  </mergeCells>
  <phoneticPr fontId="4" type="noConversion"/>
  <conditionalFormatting sqref="G56:G58 G22 G31 G44 G46 G50 G52 G13:G15">
    <cfRule type="expression" dxfId="49" priority="20" stopIfTrue="1">
      <formula>$P12=TRUE</formula>
    </cfRule>
  </conditionalFormatting>
  <conditionalFormatting sqref="H13">
    <cfRule type="expression" dxfId="48" priority="25" stopIfTrue="1">
      <formula>$U12=TRUE</formula>
    </cfRule>
  </conditionalFormatting>
  <conditionalFormatting sqref="H11 H42 H48">
    <cfRule type="expression" dxfId="47" priority="27" stopIfTrue="1">
      <formula>$S11=TRUE</formula>
    </cfRule>
  </conditionalFormatting>
  <conditionalFormatting sqref="I11 I48:M48 I42:M42 I20">
    <cfRule type="expression" dxfId="46" priority="29" stopIfTrue="1">
      <formula>$R12=TRUE</formula>
    </cfRule>
  </conditionalFormatting>
  <conditionalFormatting sqref="G54 I54:K54">
    <cfRule type="expression" dxfId="45" priority="67" stopIfTrue="1">
      <formula>P$54=TRUE</formula>
    </cfRule>
  </conditionalFormatting>
  <conditionalFormatting sqref="M54">
    <cfRule type="expression" dxfId="44" priority="68" stopIfTrue="1">
      <formula>S$54=TRUE</formula>
    </cfRule>
  </conditionalFormatting>
  <conditionalFormatting sqref="H55">
    <cfRule type="expression" dxfId="43" priority="21" stopIfTrue="1">
      <formula>$Q55=TRUE</formula>
    </cfRule>
  </conditionalFormatting>
  <conditionalFormatting sqref="H57:H58">
    <cfRule type="expression" dxfId="42" priority="22" stopIfTrue="1">
      <formula>$Q56=TRUE</formula>
    </cfRule>
  </conditionalFormatting>
  <conditionalFormatting sqref="H54">
    <cfRule type="expression" dxfId="41" priority="23" stopIfTrue="1">
      <formula>R$54=TRUE</formula>
    </cfRule>
  </conditionalFormatting>
  <conditionalFormatting sqref="L54">
    <cfRule type="expression" dxfId="40" priority="97" stopIfTrue="1">
      <formula>T$54=TRUE</formula>
    </cfRule>
  </conditionalFormatting>
  <conditionalFormatting sqref="K29">
    <cfRule type="expression" dxfId="39" priority="98" stopIfTrue="1">
      <formula>$R31=TRUE</formula>
    </cfRule>
  </conditionalFormatting>
  <conditionalFormatting sqref="G18 G27">
    <cfRule type="expression" dxfId="38" priority="99" stopIfTrue="1">
      <formula>$P14=TRUE</formula>
    </cfRule>
  </conditionalFormatting>
  <conditionalFormatting sqref="G16">
    <cfRule type="expression" dxfId="37" priority="100" stopIfTrue="1">
      <formula>$P14=TRUE</formula>
    </cfRule>
  </conditionalFormatting>
  <conditionalFormatting sqref="H15">
    <cfRule type="expression" dxfId="36" priority="101" stopIfTrue="1">
      <formula>$P15=TRUE</formula>
    </cfRule>
  </conditionalFormatting>
  <conditionalFormatting sqref="I24">
    <cfRule type="expression" dxfId="35" priority="102" stopIfTrue="1">
      <formula>$S21=TRUE</formula>
    </cfRule>
  </conditionalFormatting>
  <conditionalFormatting sqref="G40">
    <cfRule type="expression" dxfId="34" priority="103" stopIfTrue="1">
      <formula>$P32=TRUE</formula>
    </cfRule>
  </conditionalFormatting>
  <conditionalFormatting sqref="I37">
    <cfRule type="expression" dxfId="33" priority="107" stopIfTrue="1">
      <formula>$Q$19=TRUE</formula>
    </cfRule>
  </conditionalFormatting>
  <conditionalFormatting sqref="K24">
    <cfRule type="expression" dxfId="32" priority="85" stopIfTrue="1">
      <formula>$S$22=TRUE</formula>
    </cfRule>
  </conditionalFormatting>
  <conditionalFormatting sqref="H7:L7">
    <cfRule type="expression" dxfId="31" priority="50" stopIfTrue="1">
      <formula>$H$7=""</formula>
    </cfRule>
  </conditionalFormatting>
  <conditionalFormatting sqref="H4">
    <cfRule type="expression" dxfId="30" priority="36" stopIfTrue="1">
      <formula>($E$7=0)</formula>
    </cfRule>
  </conditionalFormatting>
  <conditionalFormatting sqref="M11">
    <cfRule type="expression" dxfId="29" priority="35" stopIfTrue="1">
      <formula>$T$12=TRUE</formula>
    </cfRule>
  </conditionalFormatting>
  <conditionalFormatting sqref="M29">
    <cfRule type="expression" dxfId="28" priority="41" stopIfTrue="1">
      <formula>$T$30=TRUE</formula>
    </cfRule>
  </conditionalFormatting>
  <conditionalFormatting sqref="M20">
    <cfRule type="expression" dxfId="27" priority="55" stopIfTrue="1">
      <formula>$T$21=TRUE</formula>
    </cfRule>
  </conditionalFormatting>
  <conditionalFormatting sqref="H50">
    <cfRule type="expression" dxfId="26" priority="51" stopIfTrue="1">
      <formula>$U$49=TRUE</formula>
    </cfRule>
  </conditionalFormatting>
  <conditionalFormatting sqref="I15">
    <cfRule type="expression" dxfId="25" priority="115" stopIfTrue="1">
      <formula>$S$13=TRUE</formula>
    </cfRule>
  </conditionalFormatting>
  <conditionalFormatting sqref="E7">
    <cfRule type="cellIs" dxfId="24" priority="37" stopIfTrue="1" operator="equal">
      <formula>0</formula>
    </cfRule>
  </conditionalFormatting>
  <conditionalFormatting sqref="E9:F9">
    <cfRule type="expression" dxfId="23" priority="38" stopIfTrue="1">
      <formula>ERROR.TYPE($E$9)=3</formula>
    </cfRule>
  </conditionalFormatting>
  <conditionalFormatting sqref="G12">
    <cfRule type="expression" dxfId="22" priority="39" stopIfTrue="1">
      <formula>$P$11=TRUE</formula>
    </cfRule>
  </conditionalFormatting>
  <conditionalFormatting sqref="G23:G26">
    <cfRule type="expression" dxfId="21" priority="40" stopIfTrue="1">
      <formula>$P$22=TRUE</formula>
    </cfRule>
  </conditionalFormatting>
  <conditionalFormatting sqref="G32:G39">
    <cfRule type="expression" dxfId="20" priority="43" stopIfTrue="1">
      <formula>$P$31=TRUE</formula>
    </cfRule>
  </conditionalFormatting>
  <conditionalFormatting sqref="G43">
    <cfRule type="expression" dxfId="19" priority="44" stopIfTrue="1">
      <formula>$P$42=TRUE</formula>
    </cfRule>
  </conditionalFormatting>
  <conditionalFormatting sqref="G45">
    <cfRule type="expression" dxfId="18" priority="45" stopIfTrue="1">
      <formula>$P$44=TRUE</formula>
    </cfRule>
  </conditionalFormatting>
  <conditionalFormatting sqref="G49">
    <cfRule type="expression" dxfId="17" priority="47" stopIfTrue="1">
      <formula>$P$48=TRUE</formula>
    </cfRule>
  </conditionalFormatting>
  <conditionalFormatting sqref="G51">
    <cfRule type="expression" dxfId="16" priority="48" stopIfTrue="1">
      <formula>$P$50=TRUE</formula>
    </cfRule>
  </conditionalFormatting>
  <conditionalFormatting sqref="L29">
    <cfRule type="expression" dxfId="15" priority="125" stopIfTrue="1">
      <formula>$T$31=TRUE</formula>
    </cfRule>
  </conditionalFormatting>
  <conditionalFormatting sqref="M33">
    <cfRule type="expression" dxfId="14" priority="128" stopIfTrue="1">
      <formula>$Q$36=TRUE</formula>
    </cfRule>
  </conditionalFormatting>
  <conditionalFormatting sqref="K15">
    <cfRule type="expression" dxfId="13" priority="16" stopIfTrue="1">
      <formula>$U$11=TRUE</formula>
    </cfRule>
  </conditionalFormatting>
  <conditionalFormatting sqref="J20">
    <cfRule type="expression" dxfId="12" priority="14" stopIfTrue="1">
      <formula>$U$20=TRUE</formula>
    </cfRule>
  </conditionalFormatting>
  <conditionalFormatting sqref="J11">
    <cfRule type="expression" dxfId="11" priority="12" stopIfTrue="1">
      <formula>$S12=TRUE</formula>
    </cfRule>
  </conditionalFormatting>
  <conditionalFormatting sqref="H22">
    <cfRule type="expression" dxfId="10" priority="10" stopIfTrue="1">
      <formula>$U21=TRUE</formula>
    </cfRule>
  </conditionalFormatting>
  <conditionalFormatting sqref="H20">
    <cfRule type="expression" dxfId="9" priority="11" stopIfTrue="1">
      <formula>$S20=TRUE</formula>
    </cfRule>
  </conditionalFormatting>
  <conditionalFormatting sqref="K33">
    <cfRule type="expression" dxfId="8" priority="9" stopIfTrue="1">
      <formula>$S$30=TRUE</formula>
    </cfRule>
  </conditionalFormatting>
  <conditionalFormatting sqref="I33">
    <cfRule type="expression" dxfId="7" priority="8" stopIfTrue="1">
      <formula>$S32=TRUE</formula>
    </cfRule>
  </conditionalFormatting>
  <conditionalFormatting sqref="I29">
    <cfRule type="expression" dxfId="6" priority="7" stopIfTrue="1">
      <formula>Q29=TRUE</formula>
    </cfRule>
  </conditionalFormatting>
  <conditionalFormatting sqref="J29">
    <cfRule type="expression" dxfId="5" priority="6" stopIfTrue="1">
      <formula>$R29=TRUE</formula>
    </cfRule>
  </conditionalFormatting>
  <conditionalFormatting sqref="H31">
    <cfRule type="expression" dxfId="4" priority="4" stopIfTrue="1">
      <formula>$U30=TRUE</formula>
    </cfRule>
  </conditionalFormatting>
  <conditionalFormatting sqref="H29">
    <cfRule type="expression" dxfId="3" priority="5" stopIfTrue="1">
      <formula>$P29=TRUE</formula>
    </cfRule>
  </conditionalFormatting>
  <conditionalFormatting sqref="L15">
    <cfRule type="expression" dxfId="2" priority="3" stopIfTrue="1">
      <formula>$T$14=TRUE</formula>
    </cfRule>
  </conditionalFormatting>
  <conditionalFormatting sqref="L24">
    <cfRule type="expression" dxfId="1" priority="2" stopIfTrue="1">
      <formula>$T$23=TRUE</formula>
    </cfRule>
  </conditionalFormatting>
  <conditionalFormatting sqref="L33">
    <cfRule type="expression" dxfId="0" priority="1" stopIfTrue="1">
      <formula>$T$32=TRUE</formula>
    </cfRule>
  </conditionalFormatting>
  <dataValidations count="2">
    <dataValidation type="whole" allowBlank="1" showInputMessage="1" showErrorMessage="1" sqref="E7">
      <formula1>1900</formula1>
      <formula2>2100</formula2>
    </dataValidation>
    <dataValidation type="list" allowBlank="1" showInputMessage="1" showErrorMessage="1" sqref="H7:K7">
      <formula1>$AB$11:$AB$20</formula1>
    </dataValidation>
  </dataValidations>
  <hyperlinks>
    <hyperlink ref="D64" r:id="rId1"/>
  </hyperlinks>
  <pageMargins left="0.53" right="0.28000000000000003" top="0.39" bottom="0.28999999999999998" header="0.17" footer="0.2"/>
  <pageSetup paperSize="9" scale="8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7</xdr:col>
                    <xdr:colOff>828675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Button 29">
              <controlPr defaultSize="0" print="0" autoFill="0" autoPict="0" macro="[0]!e_mail">
                <anchor moveWithCells="1" sizeWithCells="1">
                  <from>
                    <xdr:col>11</xdr:col>
                    <xdr:colOff>95250</xdr:colOff>
                    <xdr:row>60</xdr:row>
                    <xdr:rowOff>9525</xdr:rowOff>
                  </from>
                  <to>
                    <xdr:col>12</xdr:col>
                    <xdr:colOff>838200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7" name="Check Box 222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0</xdr:rowOff>
                  </from>
                  <to>
                    <xdr:col>12</xdr:col>
                    <xdr:colOff>714375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8" name="Check Box 240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12</xdr:col>
                    <xdr:colOff>714375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9" name="Check Box 247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714375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0" name="Check Box 257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12</xdr:col>
                    <xdr:colOff>714375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1" name="Check Box 318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11</xdr:col>
                    <xdr:colOff>828675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2" name="Check Box 381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152400</xdr:rowOff>
                  </from>
                  <to>
                    <xdr:col>10</xdr:col>
                    <xdr:colOff>771525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3" name="Check Box 382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0</xdr:rowOff>
                  </from>
                  <to>
                    <xdr:col>9</xdr:col>
                    <xdr:colOff>819150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4" name="Check Box 396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714375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5" name="Check Box 463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714375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6" name="Check Box 47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11</xdr:col>
                    <xdr:colOff>714375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7" name="Check Box 472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9</xdr:col>
                    <xdr:colOff>714375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8" name="Check Box 47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828675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9" name="Check Box 475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19050</xdr:rowOff>
                  </from>
                  <to>
                    <xdr:col>9</xdr:col>
                    <xdr:colOff>819150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0" name="Check Box 476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7</xdr:col>
                    <xdr:colOff>828675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'2022'!Druckbereich</vt:lpstr>
    </vt:vector>
  </TitlesOfParts>
  <Company>6110 Wolhusen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Amrein</dc:creator>
  <cp:lastModifiedBy>Amrein</cp:lastModifiedBy>
  <cp:lastPrinted>2018-12-26T09:52:10Z</cp:lastPrinted>
  <dcterms:created xsi:type="dcterms:W3CDTF">2008-03-12T11:44:36Z</dcterms:created>
  <dcterms:modified xsi:type="dcterms:W3CDTF">2022-01-29T07:42:09Z</dcterms:modified>
</cp:coreProperties>
</file>